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shko\Desktop\"/>
    </mc:Choice>
  </mc:AlternateContent>
  <bookViews>
    <workbookView xWindow="0" yWindow="0" windowWidth="28800" windowHeight="11730"/>
  </bookViews>
  <sheets>
    <sheet name="CUR-Bach 2020" sheetId="1" r:id="rId1"/>
  </sheets>
  <calcPr calcId="162913" refMode="R1C1"/>
  <extLst>
    <ext uri="GoogleSheetsCustomDataVersion1">
      <go:sheetsCustomData xmlns:go="http://customooxmlschemas.google.com/" r:id="rId5" roundtripDataSignature="AMtx7mgWSR3EqIBWCp4gJjhxxIb+7JT9sg=="/>
    </ext>
  </extLst>
</workbook>
</file>

<file path=xl/calcChain.xml><?xml version="1.0" encoding="utf-8"?>
<calcChain xmlns="http://schemas.openxmlformats.org/spreadsheetml/2006/main">
  <c r="AE72" i="1" l="1"/>
  <c r="AM72" i="1" s="1"/>
  <c r="AE71" i="1"/>
  <c r="AM71" i="1" s="1"/>
  <c r="AE70" i="1"/>
  <c r="AE49" i="1"/>
  <c r="AM49" i="1" s="1"/>
  <c r="AE48" i="1"/>
  <c r="AM48" i="1" s="1"/>
  <c r="AE47" i="1"/>
  <c r="AM47" i="1" s="1"/>
  <c r="AE46" i="1"/>
  <c r="AM46" i="1" s="1"/>
  <c r="AK73" i="1" l="1"/>
  <c r="AI73" i="1"/>
  <c r="AM70" i="1"/>
  <c r="AE69" i="1"/>
  <c r="AM69" i="1" s="1"/>
  <c r="AE68" i="1"/>
  <c r="AM68" i="1" s="1"/>
  <c r="AE67" i="1"/>
  <c r="AM67" i="1" s="1"/>
  <c r="AE66" i="1"/>
  <c r="AM66" i="1" s="1"/>
  <c r="AE64" i="1"/>
  <c r="AM64" i="1" s="1"/>
  <c r="AE91" i="1" l="1"/>
  <c r="AM91" i="1" s="1"/>
  <c r="AE90" i="1"/>
  <c r="AM90" i="1" s="1"/>
  <c r="AE89" i="1"/>
  <c r="AM89" i="1" s="1"/>
  <c r="AC94" i="1"/>
  <c r="AA94" i="1"/>
  <c r="W94" i="1"/>
  <c r="U94" i="1"/>
  <c r="AK93" i="1"/>
  <c r="AI93" i="1"/>
  <c r="AG93" i="1"/>
  <c r="AE92" i="1"/>
  <c r="AM92" i="1" s="1"/>
  <c r="AE88" i="1"/>
  <c r="AM88" i="1" s="1"/>
  <c r="AE87" i="1"/>
  <c r="AM87" i="1" s="1"/>
  <c r="AE86" i="1"/>
  <c r="AM86" i="1" s="1"/>
  <c r="AE85" i="1"/>
  <c r="AM85" i="1" s="1"/>
  <c r="AE84" i="1"/>
  <c r="AM84" i="1" s="1"/>
  <c r="AE83" i="1"/>
  <c r="AM83" i="1" s="1"/>
  <c r="AE82" i="1"/>
  <c r="AM82" i="1" s="1"/>
  <c r="AE81" i="1"/>
  <c r="AM81" i="1" s="1"/>
  <c r="AE80" i="1"/>
  <c r="AM80" i="1" s="1"/>
  <c r="AE79" i="1"/>
  <c r="AE77" i="1"/>
  <c r="AM77" i="1" s="1"/>
  <c r="AE76" i="1"/>
  <c r="AM76" i="1" s="1"/>
  <c r="AE73" i="1"/>
  <c r="AE65" i="1"/>
  <c r="AM65" i="1" s="1"/>
  <c r="AE63" i="1"/>
  <c r="AM63" i="1" s="1"/>
  <c r="AE62" i="1"/>
  <c r="AM62" i="1" s="1"/>
  <c r="AE60" i="1"/>
  <c r="AM60" i="1" s="1"/>
  <c r="AE59" i="1"/>
  <c r="AM59" i="1" s="1"/>
  <c r="AE58" i="1"/>
  <c r="AM58" i="1" s="1"/>
  <c r="AE57" i="1"/>
  <c r="AM57" i="1" s="1"/>
  <c r="AE56" i="1"/>
  <c r="AM56" i="1" s="1"/>
  <c r="AE55" i="1"/>
  <c r="AM55" i="1" s="1"/>
  <c r="AE54" i="1"/>
  <c r="AM54" i="1" s="1"/>
  <c r="AE53" i="1"/>
  <c r="AM53" i="1" s="1"/>
  <c r="AE52" i="1"/>
  <c r="AM52" i="1" s="1"/>
  <c r="AE51" i="1"/>
  <c r="AM51" i="1" s="1"/>
  <c r="AE50" i="1"/>
  <c r="AM50" i="1" s="1"/>
  <c r="AE45" i="1"/>
  <c r="AM45" i="1" s="1"/>
  <c r="AE44" i="1"/>
  <c r="AM44" i="1" s="1"/>
  <c r="AE43" i="1"/>
  <c r="AM43" i="1" s="1"/>
  <c r="AE42" i="1"/>
  <c r="AM42" i="1" s="1"/>
  <c r="AE41" i="1"/>
  <c r="AM41" i="1" s="1"/>
  <c r="AE40" i="1"/>
  <c r="AM40" i="1" s="1"/>
  <c r="Q31" i="1"/>
  <c r="Q30" i="1"/>
  <c r="Q29" i="1"/>
  <c r="Q28" i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AI94" i="1" l="1"/>
  <c r="AG94" i="1"/>
  <c r="AK94" i="1"/>
  <c r="AE93" i="1"/>
  <c r="AE94" i="1" s="1"/>
  <c r="AM79" i="1"/>
  <c r="AM93" i="1" s="1"/>
  <c r="AM94" i="1" l="1"/>
</calcChain>
</file>

<file path=xl/sharedStrings.xml><?xml version="1.0" encoding="utf-8"?>
<sst xmlns="http://schemas.openxmlformats.org/spreadsheetml/2006/main" count="274" uniqueCount="192">
  <si>
    <t>MINISTRY OF EDUCATION AND SCIENCE OF UKRAINE</t>
  </si>
  <si>
    <t>National Technical University of Ukraine "Igor Sikorsky Kyiv Polytechnic Institute"</t>
  </si>
  <si>
    <t>CURRICULUM</t>
  </si>
  <si>
    <t>APPROVED</t>
  </si>
  <si>
    <t xml:space="preserve">by Academic Council </t>
  </si>
  <si>
    <t>Level</t>
  </si>
  <si>
    <t>Bachelor</t>
  </si>
  <si>
    <t>Form of study</t>
  </si>
  <si>
    <t>full-time</t>
  </si>
  <si>
    <t>Igor Sikorsky Kyiv Polytechnic Institute</t>
  </si>
  <si>
    <t>(full-time, part-time)</t>
  </si>
  <si>
    <t>Speciality</t>
  </si>
  <si>
    <t>172 Telecommunications and Radio Engineering</t>
  </si>
  <si>
    <t>Faculty (Institute)</t>
  </si>
  <si>
    <t>Faculty of Radio Engineering</t>
  </si>
  <si>
    <t>Engineer in the Electronics 
and Telecommunications Field</t>
  </si>
  <si>
    <t xml:space="preserve"> Head of Academic Council </t>
  </si>
  <si>
    <t>Educational and Professional program</t>
  </si>
  <si>
    <t>Qualification</t>
  </si>
  <si>
    <t>_____________  Mykhaylo ILCHENKO</t>
  </si>
  <si>
    <t>Study duration</t>
  </si>
  <si>
    <t xml:space="preserve">3 years 10 months </t>
  </si>
  <si>
    <t>Graduation Department</t>
  </si>
  <si>
    <t>Base level</t>
  </si>
  <si>
    <t>Full Secondary Education</t>
  </si>
  <si>
    <r>
      <rPr>
        <b/>
        <sz val="16"/>
        <color theme="1"/>
        <rFont val="Arial"/>
      </rPr>
      <t xml:space="preserve"> </t>
    </r>
    <r>
      <rPr>
        <b/>
        <sz val="18"/>
        <color theme="1"/>
        <rFont val="Arial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</si>
  <si>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</si>
  <si>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</si>
  <si>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</si>
  <si>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</si>
  <si>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</si>
  <si>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</si>
  <si>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</si>
  <si>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</si>
  <si>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</si>
  <si>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</si>
  <si>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</si>
  <si>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</si>
  <si>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</si>
  <si>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</si>
  <si>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</si>
  <si>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</si>
  <si>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</si>
  <si>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III</t>
  </si>
  <si>
    <t>IV</t>
  </si>
  <si>
    <t>P</t>
  </si>
  <si>
    <t>R</t>
  </si>
  <si>
    <t>A</t>
  </si>
  <si>
    <t>Symbols:</t>
  </si>
  <si>
    <t>Learning period</t>
  </si>
  <si>
    <t>Examination</t>
  </si>
  <si>
    <t>Practice</t>
  </si>
  <si>
    <t>Research</t>
  </si>
  <si>
    <t>Assessment</t>
  </si>
  <si>
    <t>Holiday</t>
  </si>
  <si>
    <t>II. Summary table of  time budget (Weeks)</t>
  </si>
  <si>
    <t>III. Practice</t>
  </si>
  <si>
    <t xml:space="preserve">IV. Graduates assessment </t>
  </si>
  <si>
    <t>Total</t>
  </si>
  <si>
    <t>Type of practice</t>
  </si>
  <si>
    <t>Weeks</t>
  </si>
  <si>
    <t>Subjects</t>
  </si>
  <si>
    <t>Form of graduates assessment
(exam, graduation project)</t>
  </si>
  <si>
    <t>Pre-diploma</t>
  </si>
  <si>
    <t>4</t>
  </si>
  <si>
    <t>5</t>
  </si>
  <si>
    <t>Diploma project</t>
  </si>
  <si>
    <t>Defence of graduation project</t>
  </si>
  <si>
    <t>V. Plan of Educational process</t>
  </si>
  <si>
    <t>Code</t>
  </si>
  <si>
    <t xml:space="preserve">Еducational components </t>
  </si>
  <si>
    <t>Distribution for terms (semesters)</t>
  </si>
  <si>
    <t>ECTS Credits</t>
  </si>
  <si>
    <t>Number of hours</t>
  </si>
  <si>
    <t>Exams</t>
  </si>
  <si>
    <t>Final tests</t>
  </si>
  <si>
    <t>Individual task</t>
  </si>
  <si>
    <t>Мodule test</t>
  </si>
  <si>
    <t xml:space="preserve">Total </t>
  </si>
  <si>
    <t>Lectures/practical lessons</t>
  </si>
  <si>
    <t xml:space="preserve">Self-study </t>
  </si>
  <si>
    <t>Lectures</t>
  </si>
  <si>
    <t>Practical</t>
  </si>
  <si>
    <t xml:space="preserve">Laboratory </t>
  </si>
  <si>
    <t>1. NORMATIVE educational components</t>
  </si>
  <si>
    <t>1.1. General training cycle</t>
  </si>
  <si>
    <t>ЗО1</t>
  </si>
  <si>
    <t>ЗО2</t>
  </si>
  <si>
    <t>ЗО3</t>
  </si>
  <si>
    <t>ЗО4</t>
  </si>
  <si>
    <t>Foreign Language</t>
  </si>
  <si>
    <t>ЗО5</t>
  </si>
  <si>
    <t>Economics and Production Organization</t>
  </si>
  <si>
    <t>ЗО6</t>
  </si>
  <si>
    <t>Labor Safety and Civil Defence</t>
  </si>
  <si>
    <t>ЗО7</t>
  </si>
  <si>
    <t>1,1,2,3</t>
  </si>
  <si>
    <t>ЗО8</t>
  </si>
  <si>
    <t>ЗО9</t>
  </si>
  <si>
    <t>ЗО10</t>
  </si>
  <si>
    <t>Introduction to  Speciality</t>
  </si>
  <si>
    <t>ЗО11</t>
  </si>
  <si>
    <t>ЗО12</t>
  </si>
  <si>
    <t xml:space="preserve">Fundamentals of Metrology </t>
  </si>
  <si>
    <t>ЗО13</t>
  </si>
  <si>
    <t>Fundamentals of Circuit Theory</t>
  </si>
  <si>
    <t>ЗО14</t>
  </si>
  <si>
    <t>Electrodynamics and Radio Wave Propagation</t>
  </si>
  <si>
    <t>ЗО15</t>
  </si>
  <si>
    <t>Fundamentals of  Telecommunications Theory and Radio Engineering</t>
  </si>
  <si>
    <t>ЗО16</t>
  </si>
  <si>
    <t xml:space="preserve">Digital Signal Processing </t>
  </si>
  <si>
    <t>ЗО17</t>
  </si>
  <si>
    <t>Circuitry</t>
  </si>
  <si>
    <t>Diploma Project</t>
  </si>
  <si>
    <t xml:space="preserve"> 1.2. Vocational training cycle</t>
  </si>
  <si>
    <t>ПО1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</si>
  <si>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</si>
  <si>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</si>
  <si>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</si>
  <si>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</si>
  <si>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</si>
  <si>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</si>
  <si>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</si>
  <si>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</si>
  <si>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TOTAL of NORMATIVE educational components</t>
  </si>
  <si>
    <t>2. ELECTIVE educational components</t>
  </si>
  <si>
    <t>2.1. General training cycle (Оptional subjetcs from University catalogue)</t>
  </si>
  <si>
    <t>ЗВ1</t>
  </si>
  <si>
    <t>Еducational components 1 General Catalog</t>
  </si>
  <si>
    <t>ЗВ2</t>
  </si>
  <si>
    <t>Еducational components 2 General Catalog</t>
  </si>
  <si>
    <t>Foreign Language for Professional Purposes</t>
  </si>
  <si>
    <t>2.2. Vocational training cycle (Оptional subjetcs from Faculty catalogue)</t>
  </si>
  <si>
    <t>ПВ1</t>
  </si>
  <si>
    <t>Еducational components 1 Faculty Catalog</t>
  </si>
  <si>
    <t>ПВ2</t>
  </si>
  <si>
    <t>Еducational components 2 Faculty Catalog</t>
  </si>
  <si>
    <t>ПВ3</t>
  </si>
  <si>
    <t>Еducational components 3 Faculty Catalog</t>
  </si>
  <si>
    <t>ПВ4</t>
  </si>
  <si>
    <t>Еducational components 4 Faculty Catalog</t>
  </si>
  <si>
    <t>ПВ5</t>
  </si>
  <si>
    <t>Еducational components 5 Faculty Catalog</t>
  </si>
  <si>
    <t>ПВ6</t>
  </si>
  <si>
    <t>ПВ7</t>
  </si>
  <si>
    <t>ПВ8</t>
  </si>
  <si>
    <t>ПВ9</t>
  </si>
  <si>
    <t>ПВ10</t>
  </si>
  <si>
    <t>ПВ11</t>
  </si>
  <si>
    <t>TOTAL of ELECTIVE educational components</t>
  </si>
  <si>
    <t>TOTAL</t>
  </si>
  <si>
    <r>
      <rPr>
        <b/>
        <sz val="18"/>
        <color theme="1"/>
        <rFont val="Arial"/>
      </rPr>
      <t>Dean of the Faculty          ____</t>
    </r>
    <r>
      <rPr>
        <b/>
        <sz val="18"/>
        <color theme="1"/>
        <rFont val="Arial"/>
      </rPr>
      <t>_____________ /Ruslan Antypenko/</t>
    </r>
  </si>
  <si>
    <t>ПВ12</t>
  </si>
  <si>
    <t>ПВ13</t>
  </si>
  <si>
    <t>ПВ14</t>
  </si>
  <si>
    <t>(мeeting protocol  № __ from ________ 2021)</t>
  </si>
  <si>
    <t>(Enrolment 2021)</t>
  </si>
  <si>
    <t>Ukrainian language for professional purposes</t>
  </si>
  <si>
    <t>History of science and technology</t>
  </si>
  <si>
    <t>Basics of a healthy lifestyle</t>
  </si>
  <si>
    <r>
      <t>Approved by University Academic Council, Meeting protocol  № 03  from</t>
    </r>
    <r>
      <rPr>
        <b/>
        <sz val="18"/>
        <color theme="1"/>
        <rFont val="Arial Cyr"/>
      </rPr>
      <t xml:space="preserve"> 15  March 2021</t>
    </r>
  </si>
  <si>
    <t xml:space="preserve">Higher mathematics
</t>
  </si>
  <si>
    <t xml:space="preserve">Introduction to philosophy
</t>
  </si>
  <si>
    <t xml:space="preserve">Environmental protection strategy
</t>
  </si>
  <si>
    <t>Business law</t>
  </si>
  <si>
    <t xml:space="preserve">General Physics
</t>
  </si>
  <si>
    <t>Computer Engineering Graphics</t>
  </si>
  <si>
    <t xml:space="preserve">Informatics
</t>
  </si>
  <si>
    <t>ЗО18</t>
  </si>
  <si>
    <t>Еducational components 6 Faculty Catalog</t>
  </si>
  <si>
    <t>Еducational components 7 Faculty Catalog</t>
  </si>
  <si>
    <t>Еducational components 8 Faculty Catalog</t>
  </si>
  <si>
    <t>Еducational components 9 Faculty Catalog</t>
  </si>
  <si>
    <t>Еducational components 10 Faculty Catalog</t>
  </si>
  <si>
    <t>Еducational components 11 Faculty Catalog</t>
  </si>
  <si>
    <t>Еducational components 12 Faculty Catalog</t>
  </si>
  <si>
    <t>Еducational components 13 Faculty Catalog</t>
  </si>
  <si>
    <t>Еducational components 14 Faculty Catalog</t>
  </si>
  <si>
    <t>Perspectives and application of intellectual
radioelectronics</t>
  </si>
  <si>
    <t>End-to-end development of intelligent technology</t>
  </si>
  <si>
    <t>Design of intelligent radioelectronic
equipment</t>
  </si>
  <si>
    <t>Design of digital and analog circuits</t>
  </si>
  <si>
    <t>Course work on Design of digital and analog circuits</t>
  </si>
  <si>
    <t>Architecture and programming of embedded systems</t>
  </si>
  <si>
    <t>Wireless technologies of intelligent
radioelectronic equipment</t>
  </si>
  <si>
    <t>Course work on Wireless technologies of intelligent
radioelectronic equipment</t>
  </si>
  <si>
    <t>Elements of intelligent radioelectronic
equipment</t>
  </si>
  <si>
    <t>Pre-diploma practice</t>
  </si>
  <si>
    <t>Head of the Department   ________________  /Mykhailo Stepanov/</t>
  </si>
  <si>
    <t>Applied Radio Electronics</t>
  </si>
  <si>
    <t>Intelligent Technologies of Radioelectronic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</si>
</sst>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>
    <font>
      <sz val="10"/>
      <color rgb="FF000000"/>
      <name val="Arimo"/>
    </font>
    <font>
      <sz val="10"/>
      <color theme="1"/>
      <name val="Arial"/>
    </font>
    <font>
      <sz val="10"/>
      <color theme="1"/>
      <name val="Arimo"/>
    </font>
    <font>
      <b/>
      <sz val="16"/>
      <color theme="1"/>
      <name val="Times New Roman"/>
    </font>
    <font>
      <b/>
      <sz val="16"/>
      <color theme="1"/>
      <name val="Arial"/>
    </font>
    <font>
      <sz val="18"/>
      <color theme="1"/>
      <name val="Arial"/>
    </font>
    <font>
      <b/>
      <sz val="18"/>
      <color theme="1"/>
      <name val="Arial"/>
    </font>
    <font>
      <sz val="30"/>
      <color theme="1"/>
      <name val="Arial"/>
    </font>
    <font>
      <b/>
      <sz val="30"/>
      <color theme="1"/>
      <name val="Arial"/>
    </font>
    <font>
      <b/>
      <sz val="20"/>
      <color theme="1"/>
      <name val="Arial"/>
    </font>
    <font>
      <b/>
      <sz val="14"/>
      <color theme="1"/>
      <name val="Arial"/>
    </font>
    <font>
      <sz val="16"/>
      <color theme="1"/>
      <name val="Arial"/>
    </font>
    <font>
      <b/>
      <i/>
      <sz val="13"/>
      <color theme="1"/>
      <name val="Arial"/>
    </font>
    <font>
      <sz val="10"/>
      <name val="Arimo"/>
    </font>
    <font>
      <b/>
      <sz val="11"/>
      <color theme="1"/>
      <name val="Arial"/>
    </font>
    <font>
      <sz val="11"/>
      <color theme="1"/>
      <name val="Arial"/>
    </font>
    <font>
      <b/>
      <sz val="16"/>
      <color rgb="FFFF0000"/>
      <name val="Arial"/>
    </font>
    <font>
      <b/>
      <sz val="12"/>
      <color theme="1"/>
      <name val="Arial"/>
    </font>
    <font>
      <b/>
      <i/>
      <sz val="14"/>
      <color theme="1"/>
      <name val="Arial"/>
    </font>
    <font>
      <b/>
      <i/>
      <sz val="10"/>
      <color theme="1"/>
      <name val="Arial"/>
    </font>
    <font>
      <sz val="14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sz val="9"/>
      <color theme="1"/>
      <name val="Arial"/>
    </font>
    <font>
      <b/>
      <sz val="15"/>
      <color theme="1"/>
      <name val="Arial"/>
    </font>
    <font>
      <i/>
      <sz val="14"/>
      <color theme="1"/>
      <name val="Arial"/>
    </font>
    <font>
      <sz val="18"/>
      <color theme="1"/>
      <name val="Arimo"/>
    </font>
    <font>
      <b/>
      <i/>
      <sz val="18"/>
      <color theme="1"/>
      <name val="Arial"/>
    </font>
    <font>
      <b/>
      <sz val="18"/>
      <color theme="1"/>
      <name val="Arimo"/>
    </font>
    <font>
      <sz val="14"/>
      <color theme="1"/>
      <name val="Arimo"/>
    </font>
    <font>
      <b/>
      <i/>
      <sz val="12"/>
      <color theme="1"/>
      <name val="Arial"/>
    </font>
    <font>
      <b/>
      <sz val="18"/>
      <color theme="1"/>
      <name val="Arial Cyr"/>
    </font>
    <font>
      <b/>
      <sz val="16"/>
      <color theme="1"/>
      <name val="Arial"/>
      <family val="2"/>
      <charset val="204"/>
    </font>
    <font>
      <sz val="16"/>
      <name val="Arimo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mo"/>
    </font>
    <font>
      <sz val="16"/>
      <color theme="1"/>
      <name val="Arial"/>
      <family val="2"/>
      <charset val="204"/>
    </font>
    <font>
      <b/>
      <i/>
      <sz val="13"/>
      <color theme="1"/>
      <name val="Arial"/>
      <family val="2"/>
      <charset val="204"/>
    </font>
    <font>
      <sz val="16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/>
    <xf numFmtId="49" fontId="1" fillId="0" borderId="2" xfId="0" applyNumberFormat="1" applyFont="1" applyBorder="1" applyAlignment="1">
      <alignment horizontal="left"/>
    </xf>
    <xf numFmtId="0" fontId="1" fillId="0" borderId="0" xfId="0" applyFont="1"/>
    <xf numFmtId="0" fontId="2" fillId="0" borderId="3" xfId="0" applyFont="1" applyBorder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3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7" fillId="0" borderId="3" xfId="0" applyFont="1" applyBorder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1" fillId="0" borderId="3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" fillId="0" borderId="3" xfId="0" applyFont="1" applyBorder="1"/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49" fontId="14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15" fillId="0" borderId="0" xfId="0" applyFont="1"/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8" fillId="0" borderId="4" xfId="0" applyFont="1" applyBorder="1"/>
    <xf numFmtId="0" fontId="19" fillId="0" borderId="4" xfId="0" applyFont="1" applyBorder="1"/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2" fillId="0" borderId="3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2" borderId="22" xfId="0" applyFont="1" applyFill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3" fillId="0" borderId="30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2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/>
    <xf numFmtId="0" fontId="17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3" xfId="0" applyFont="1" applyBorder="1"/>
    <xf numFmtId="0" fontId="20" fillId="0" borderId="3" xfId="0" applyFont="1" applyBorder="1"/>
    <xf numFmtId="0" fontId="6" fillId="0" borderId="0" xfId="0" applyFont="1" applyAlignment="1">
      <alignment vertical="center" textRotation="90" wrapText="1"/>
    </xf>
    <xf numFmtId="0" fontId="4" fillId="0" borderId="0" xfId="0" applyFont="1" applyAlignment="1">
      <alignment vertical="center" textRotation="90"/>
    </xf>
    <xf numFmtId="0" fontId="6" fillId="0" borderId="0" xfId="0" applyFont="1" applyAlignment="1">
      <alignment horizontal="center" vertical="center" textRotation="90" wrapText="1"/>
    </xf>
    <xf numFmtId="0" fontId="10" fillId="0" borderId="3" xfId="0" applyFont="1" applyBorder="1"/>
    <xf numFmtId="0" fontId="10" fillId="0" borderId="0" xfId="0" applyFont="1"/>
    <xf numFmtId="0" fontId="10" fillId="0" borderId="0" xfId="0" applyFont="1" applyAlignment="1">
      <alignment vertical="center" textRotation="90"/>
    </xf>
    <xf numFmtId="0" fontId="25" fillId="0" borderId="3" xfId="0" applyFont="1" applyBorder="1"/>
    <xf numFmtId="0" fontId="25" fillId="0" borderId="0" xfId="0" applyFont="1"/>
    <xf numFmtId="0" fontId="25" fillId="0" borderId="0" xfId="0" applyFont="1" applyAlignment="1">
      <alignment horizontal="center" wrapText="1"/>
    </xf>
    <xf numFmtId="0" fontId="22" fillId="0" borderId="3" xfId="0" applyFont="1" applyBorder="1"/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26" fillId="0" borderId="0" xfId="0" applyFont="1"/>
    <xf numFmtId="0" fontId="26" fillId="0" borderId="3" xfId="0" applyFont="1" applyBorder="1"/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1" fontId="1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17" fillId="0" borderId="0" xfId="0" applyFont="1"/>
    <xf numFmtId="49" fontId="14" fillId="0" borderId="0" xfId="0" applyNumberFormat="1" applyFont="1" applyAlignment="1">
      <alignment horizontal="center" vertical="center" wrapText="1"/>
    </xf>
    <xf numFmtId="11" fontId="15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1" fontId="20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left" vertical="top"/>
    </xf>
    <xf numFmtId="0" fontId="20" fillId="0" borderId="0" xfId="0" applyFont="1" applyFill="1"/>
    <xf numFmtId="0" fontId="0" fillId="0" borderId="0" xfId="0" applyFont="1" applyFill="1" applyAlignment="1"/>
    <xf numFmtId="0" fontId="20" fillId="0" borderId="29" xfId="0" applyFont="1" applyBorder="1"/>
    <xf numFmtId="0" fontId="0" fillId="0" borderId="29" xfId="0" applyFont="1" applyBorder="1" applyAlignment="1"/>
    <xf numFmtId="49" fontId="40" fillId="0" borderId="0" xfId="0" applyNumberFormat="1" applyFont="1" applyAlignment="1">
      <alignment vertical="top"/>
    </xf>
    <xf numFmtId="0" fontId="0" fillId="0" borderId="0" xfId="0" applyFont="1" applyAlignment="1"/>
    <xf numFmtId="0" fontId="11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/>
    <xf numFmtId="0" fontId="11" fillId="0" borderId="51" xfId="0" applyFont="1" applyBorder="1" applyAlignment="1">
      <alignment horizontal="center" vertical="center"/>
    </xf>
    <xf numFmtId="0" fontId="13" fillId="0" borderId="52" xfId="0" applyFont="1" applyBorder="1"/>
    <xf numFmtId="0" fontId="11" fillId="0" borderId="35" xfId="0" applyFont="1" applyBorder="1" applyAlignment="1">
      <alignment horizontal="center" vertical="center" wrapText="1"/>
    </xf>
    <xf numFmtId="0" fontId="13" fillId="0" borderId="34" xfId="0" applyFont="1" applyBorder="1"/>
    <xf numFmtId="0" fontId="34" fillId="0" borderId="37" xfId="0" applyFont="1" applyBorder="1" applyAlignment="1">
      <alignment horizontal="center" vertical="center"/>
    </xf>
    <xf numFmtId="0" fontId="13" fillId="0" borderId="38" xfId="0" applyFont="1" applyBorder="1"/>
    <xf numFmtId="0" fontId="13" fillId="0" borderId="41" xfId="0" applyFont="1" applyBorder="1"/>
    <xf numFmtId="0" fontId="32" fillId="0" borderId="51" xfId="0" applyFont="1" applyBorder="1" applyAlignment="1">
      <alignment horizontal="left" vertical="center" shrinkToFit="1"/>
    </xf>
    <xf numFmtId="0" fontId="33" fillId="0" borderId="5" xfId="0" applyFont="1" applyBorder="1"/>
    <xf numFmtId="0" fontId="33" fillId="0" borderId="52" xfId="0" applyFont="1" applyBorder="1"/>
    <xf numFmtId="0" fontId="5" fillId="0" borderId="35" xfId="0" applyFont="1" applyFill="1" applyBorder="1" applyAlignment="1">
      <alignment horizontal="center" vertical="center"/>
    </xf>
    <xf numFmtId="0" fontId="13" fillId="0" borderId="34" xfId="0" applyFont="1" applyFill="1" applyBorder="1"/>
    <xf numFmtId="0" fontId="11" fillId="0" borderId="51" xfId="0" applyFont="1" applyFill="1" applyBorder="1" applyAlignment="1">
      <alignment horizontal="center" vertical="center"/>
    </xf>
    <xf numFmtId="0" fontId="13" fillId="0" borderId="5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Fill="1" applyBorder="1"/>
    <xf numFmtId="0" fontId="10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3" fillId="0" borderId="36" xfId="0" applyFont="1" applyBorder="1"/>
    <xf numFmtId="0" fontId="32" fillId="0" borderId="35" xfId="0" applyFont="1" applyBorder="1" applyAlignment="1">
      <alignment horizontal="left" vertical="center" shrinkToFit="1"/>
    </xf>
    <xf numFmtId="0" fontId="33" fillId="0" borderId="36" xfId="0" applyFont="1" applyBorder="1"/>
    <xf numFmtId="0" fontId="33" fillId="0" borderId="34" xfId="0" applyFont="1" applyBorder="1"/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3" fillId="0" borderId="36" xfId="0" applyFont="1" applyFill="1" applyBorder="1"/>
    <xf numFmtId="0" fontId="11" fillId="0" borderId="4" xfId="0" applyFont="1" applyBorder="1" applyAlignment="1">
      <alignment horizontal="center" vertical="center" wrapText="1"/>
    </xf>
    <xf numFmtId="0" fontId="13" fillId="0" borderId="50" xfId="0" applyFont="1" applyBorder="1"/>
    <xf numFmtId="0" fontId="11" fillId="0" borderId="4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47" xfId="0" applyFont="1" applyBorder="1"/>
    <xf numFmtId="0" fontId="32" fillId="0" borderId="46" xfId="0" applyFont="1" applyBorder="1" applyAlignment="1">
      <alignment horizontal="left" vertical="center" shrinkToFit="1"/>
    </xf>
    <xf numFmtId="0" fontId="33" fillId="0" borderId="4" xfId="0" applyFont="1" applyBorder="1"/>
    <xf numFmtId="0" fontId="33" fillId="0" borderId="50" xfId="0" applyFont="1" applyBorder="1"/>
    <xf numFmtId="0" fontId="11" fillId="0" borderId="46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3" fillId="0" borderId="14" xfId="0" applyFont="1" applyFill="1" applyBorder="1"/>
    <xf numFmtId="0" fontId="11" fillId="0" borderId="46" xfId="0" applyFont="1" applyFill="1" applyBorder="1" applyAlignment="1">
      <alignment horizontal="center" vertical="center"/>
    </xf>
    <xf numFmtId="0" fontId="13" fillId="0" borderId="50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3" fillId="0" borderId="4" xfId="0" applyFont="1" applyFill="1" applyBorder="1"/>
    <xf numFmtId="0" fontId="13" fillId="0" borderId="33" xfId="0" applyFont="1" applyBorder="1"/>
    <xf numFmtId="0" fontId="11" fillId="0" borderId="32" xfId="0" applyFont="1" applyBorder="1" applyAlignment="1">
      <alignment horizontal="center" vertical="center"/>
    </xf>
    <xf numFmtId="0" fontId="33" fillId="0" borderId="12" xfId="0" applyFont="1" applyFill="1" applyBorder="1" applyAlignment="1">
      <alignment wrapText="1"/>
    </xf>
    <xf numFmtId="0" fontId="6" fillId="0" borderId="43" xfId="0" applyFont="1" applyBorder="1" applyAlignment="1">
      <alignment horizontal="center" vertical="center" wrapText="1"/>
    </xf>
    <xf numFmtId="0" fontId="13" fillId="0" borderId="44" xfId="0" applyFont="1" applyBorder="1"/>
    <xf numFmtId="0" fontId="13" fillId="0" borderId="45" xfId="0" applyFont="1" applyBorder="1"/>
    <xf numFmtId="0" fontId="32" fillId="0" borderId="53" xfId="0" applyFont="1" applyFill="1" applyBorder="1" applyAlignment="1">
      <alignment horizontal="left" vertical="center" shrinkToFit="1"/>
    </xf>
    <xf numFmtId="0" fontId="33" fillId="0" borderId="55" xfId="0" applyFont="1" applyFill="1" applyBorder="1"/>
    <xf numFmtId="0" fontId="33" fillId="0" borderId="54" xfId="0" applyFont="1" applyFill="1" applyBorder="1"/>
    <xf numFmtId="0" fontId="5" fillId="0" borderId="37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top"/>
    </xf>
    <xf numFmtId="0" fontId="0" fillId="0" borderId="0" xfId="0" applyFont="1" applyAlignment="1"/>
    <xf numFmtId="49" fontId="6" fillId="0" borderId="0" xfId="0" applyNumberFormat="1" applyFont="1" applyAlignment="1">
      <alignment horizontal="left" vertical="top"/>
    </xf>
    <xf numFmtId="0" fontId="11" fillId="0" borderId="4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9" xfId="0" applyFont="1" applyBorder="1"/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right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right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3" fillId="0" borderId="33" xfId="0" applyFont="1" applyFill="1" applyBorder="1"/>
    <xf numFmtId="0" fontId="4" fillId="0" borderId="53" xfId="0" applyFont="1" applyBorder="1" applyAlignment="1">
      <alignment horizontal="center" vertical="center"/>
    </xf>
    <xf numFmtId="0" fontId="13" fillId="0" borderId="54" xfId="0" applyFont="1" applyBorder="1"/>
    <xf numFmtId="0" fontId="4" fillId="0" borderId="53" xfId="0" applyFont="1" applyBorder="1" applyAlignment="1">
      <alignment horizontal="right"/>
    </xf>
    <xf numFmtId="0" fontId="13" fillId="0" borderId="55" xfId="0" applyFont="1" applyBorder="1"/>
    <xf numFmtId="0" fontId="32" fillId="0" borderId="35" xfId="0" applyFont="1" applyFill="1" applyBorder="1" applyAlignment="1">
      <alignment horizontal="left" vertical="center" wrapText="1" shrinkToFit="1"/>
    </xf>
    <xf numFmtId="0" fontId="33" fillId="0" borderId="36" xfId="0" applyFont="1" applyFill="1" applyBorder="1" applyAlignment="1">
      <alignment wrapText="1"/>
    </xf>
    <xf numFmtId="0" fontId="33" fillId="0" borderId="34" xfId="0" applyFont="1" applyFill="1" applyBorder="1" applyAlignment="1">
      <alignment wrapText="1"/>
    </xf>
    <xf numFmtId="0" fontId="10" fillId="0" borderId="31" xfId="0" applyFont="1" applyBorder="1" applyAlignment="1">
      <alignment horizontal="center" vertical="center"/>
    </xf>
    <xf numFmtId="0" fontId="13" fillId="0" borderId="12" xfId="0" applyFont="1" applyBorder="1"/>
    <xf numFmtId="0" fontId="13" fillId="0" borderId="13" xfId="0" applyFont="1" applyBorder="1"/>
    <xf numFmtId="0" fontId="17" fillId="0" borderId="4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42" xfId="0" applyFont="1" applyBorder="1"/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/>
    <xf numFmtId="0" fontId="6" fillId="2" borderId="4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3" fillId="0" borderId="14" xfId="0" applyFont="1" applyBorder="1"/>
    <xf numFmtId="0" fontId="32" fillId="0" borderId="31" xfId="0" applyFont="1" applyFill="1" applyBorder="1" applyAlignment="1">
      <alignment horizontal="left" vertical="center" wrapText="1" shrinkToFit="1"/>
    </xf>
    <xf numFmtId="0" fontId="33" fillId="0" borderId="14" xfId="0" applyFont="1" applyFill="1" applyBorder="1" applyAlignment="1">
      <alignment wrapText="1"/>
    </xf>
    <xf numFmtId="0" fontId="13" fillId="0" borderId="24" xfId="0" applyFont="1" applyBorder="1"/>
    <xf numFmtId="0" fontId="11" fillId="0" borderId="1" xfId="0" applyFont="1" applyFill="1" applyBorder="1" applyAlignment="1">
      <alignment horizontal="center" vertical="center"/>
    </xf>
    <xf numFmtId="0" fontId="13" fillId="0" borderId="42" xfId="0" applyFont="1" applyFill="1" applyBorder="1"/>
    <xf numFmtId="0" fontId="39" fillId="4" borderId="57" xfId="0" applyNumberFormat="1" applyFont="1" applyFill="1" applyBorder="1" applyAlignment="1" applyProtection="1">
      <alignment horizontal="center" vertical="center"/>
    </xf>
    <xf numFmtId="0" fontId="39" fillId="4" borderId="58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3" xfId="0" applyFont="1" applyBorder="1"/>
    <xf numFmtId="0" fontId="13" fillId="0" borderId="46" xfId="0" applyFont="1" applyBorder="1"/>
    <xf numFmtId="0" fontId="4" fillId="0" borderId="48" xfId="0" applyFont="1" applyBorder="1" applyAlignment="1">
      <alignment horizontal="center" vertical="center" textRotation="90"/>
    </xf>
    <xf numFmtId="0" fontId="13" fillId="0" borderId="49" xfId="0" applyFont="1" applyBorder="1"/>
    <xf numFmtId="0" fontId="4" fillId="0" borderId="48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39" fillId="4" borderId="59" xfId="0" applyNumberFormat="1" applyFont="1" applyFill="1" applyBorder="1" applyAlignment="1" applyProtection="1">
      <alignment horizontal="center" vertical="center"/>
    </xf>
    <xf numFmtId="0" fontId="39" fillId="4" borderId="60" xfId="0" applyNumberFormat="1" applyFont="1" applyFill="1" applyBorder="1" applyAlignment="1" applyProtection="1">
      <alignment horizontal="center" vertical="center"/>
    </xf>
    <xf numFmtId="0" fontId="32" fillId="0" borderId="35" xfId="0" applyFont="1" applyBorder="1" applyAlignment="1">
      <alignment horizontal="left" vertical="center" wrapText="1" shrinkToFit="1"/>
    </xf>
    <xf numFmtId="0" fontId="33" fillId="0" borderId="36" xfId="0" applyFont="1" applyBorder="1" applyAlignment="1">
      <alignment wrapText="1"/>
    </xf>
    <xf numFmtId="0" fontId="33" fillId="0" borderId="34" xfId="0" applyFont="1" applyBorder="1" applyAlignment="1">
      <alignment wrapText="1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3" fillId="0" borderId="56" xfId="0" applyFont="1" applyBorder="1"/>
    <xf numFmtId="0" fontId="11" fillId="0" borderId="53" xfId="0" applyFont="1" applyFill="1" applyBorder="1" applyAlignment="1">
      <alignment horizontal="center" vertical="center"/>
    </xf>
    <xf numFmtId="0" fontId="13" fillId="0" borderId="54" xfId="0" applyFont="1" applyFill="1" applyBorder="1"/>
    <xf numFmtId="0" fontId="11" fillId="0" borderId="55" xfId="0" applyFont="1" applyFill="1" applyBorder="1" applyAlignment="1">
      <alignment horizontal="center" vertical="center"/>
    </xf>
    <xf numFmtId="0" fontId="13" fillId="0" borderId="55" xfId="0" applyFont="1" applyFill="1" applyBorder="1"/>
    <xf numFmtId="0" fontId="39" fillId="4" borderId="62" xfId="0" applyNumberFormat="1" applyFont="1" applyFill="1" applyBorder="1" applyAlignment="1" applyProtection="1">
      <alignment horizontal="center" vertical="center"/>
    </xf>
    <xf numFmtId="0" fontId="39" fillId="4" borderId="61" xfId="0" applyNumberFormat="1" applyFont="1" applyFill="1" applyBorder="1" applyAlignment="1" applyProtection="1">
      <alignment horizontal="center" vertical="center"/>
    </xf>
    <xf numFmtId="0" fontId="11" fillId="0" borderId="5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6" fillId="0" borderId="4" xfId="0" applyFont="1" applyBorder="1"/>
    <xf numFmtId="49" fontId="4" fillId="0" borderId="25" xfId="0" applyNumberFormat="1" applyFont="1" applyBorder="1" applyAlignment="1">
      <alignment horizontal="center" vertical="center" textRotation="90" wrapText="1"/>
    </xf>
    <xf numFmtId="0" fontId="13" fillId="0" borderId="26" xfId="0" applyFont="1" applyBorder="1"/>
    <xf numFmtId="0" fontId="14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3" fillId="0" borderId="39" xfId="0" applyFont="1" applyBorder="1"/>
    <xf numFmtId="0" fontId="4" fillId="2" borderId="6" xfId="0" applyFont="1" applyFill="1" applyBorder="1" applyAlignment="1">
      <alignment horizontal="center" vertical="center"/>
    </xf>
    <xf numFmtId="0" fontId="13" fillId="0" borderId="7" xfId="0" applyFont="1" applyBorder="1"/>
    <xf numFmtId="0" fontId="13" fillId="0" borderId="8" xfId="0" applyFont="1" applyBorder="1"/>
    <xf numFmtId="0" fontId="1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3" fillId="0" borderId="29" xfId="0" applyFont="1" applyBorder="1"/>
    <xf numFmtId="0" fontId="2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/>
    </xf>
    <xf numFmtId="0" fontId="13" fillId="0" borderId="15" xfId="0" applyFont="1" applyBorder="1"/>
    <xf numFmtId="49" fontId="1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12" fillId="0" borderId="4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32" fillId="0" borderId="29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wrapText="1"/>
    </xf>
    <xf numFmtId="0" fontId="32" fillId="0" borderId="29" xfId="0" applyFont="1" applyFill="1" applyBorder="1" applyAlignment="1">
      <alignment horizontal="left" vertical="center" wrapText="1" shrinkToFit="1"/>
    </xf>
    <xf numFmtId="0" fontId="42" fillId="0" borderId="53" xfId="0" applyFont="1" applyBorder="1" applyAlignment="1">
      <alignment horizontal="center" vertical="center"/>
    </xf>
    <xf numFmtId="0" fontId="13" fillId="0" borderId="63" xfId="0" applyFont="1" applyBorder="1"/>
    <xf numFmtId="0" fontId="33" fillId="0" borderId="63" xfId="0" applyFont="1" applyFill="1" applyBorder="1" applyAlignment="1">
      <alignment wrapText="1"/>
    </xf>
    <xf numFmtId="0" fontId="5" fillId="0" borderId="63" xfId="0" applyFont="1" applyBorder="1" applyAlignment="1">
      <alignment horizontal="center" vertical="center" wrapText="1"/>
    </xf>
    <xf numFmtId="164" fontId="11" fillId="3" borderId="63" xfId="0" applyNumberFormat="1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/>
    </xf>
    <xf numFmtId="0" fontId="41" fillId="0" borderId="63" xfId="0" applyFont="1" applyBorder="1" applyAlignment="1">
      <alignment horizontal="center" vertical="center" wrapText="1"/>
    </xf>
    <xf numFmtId="164" fontId="13" fillId="0" borderId="63" xfId="0" applyNumberFormat="1" applyFont="1" applyBorder="1"/>
    <xf numFmtId="1" fontId="5" fillId="3" borderId="63" xfId="0" applyNumberFormat="1" applyFont="1" applyFill="1" applyBorder="1" applyAlignment="1">
      <alignment horizontal="center" vertical="center" wrapText="1"/>
    </xf>
    <xf numFmtId="1" fontId="11" fillId="0" borderId="63" xfId="0" applyNumberFormat="1" applyFont="1" applyBorder="1" applyAlignment="1">
      <alignment horizontal="center" vertical="center"/>
    </xf>
    <xf numFmtId="1" fontId="11" fillId="3" borderId="63" xfId="0" applyNumberFormat="1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3" fillId="0" borderId="65" xfId="0" applyFont="1" applyBorder="1"/>
    <xf numFmtId="0" fontId="33" fillId="0" borderId="65" xfId="0" applyFont="1" applyFill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164" fontId="11" fillId="3" borderId="65" xfId="0" applyNumberFormat="1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3" fillId="0" borderId="66" xfId="0" applyFont="1" applyBorder="1"/>
    <xf numFmtId="0" fontId="10" fillId="0" borderId="67" xfId="0" applyFont="1" applyBorder="1" applyAlignment="1">
      <alignment horizontal="center" vertical="center"/>
    </xf>
    <xf numFmtId="0" fontId="13" fillId="0" borderId="68" xfId="0" applyFont="1" applyBorder="1"/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13" fillId="0" borderId="70" xfId="0" applyFont="1" applyBorder="1"/>
    <xf numFmtId="0" fontId="33" fillId="0" borderId="70" xfId="0" applyFont="1" applyFill="1" applyBorder="1" applyAlignment="1">
      <alignment wrapText="1"/>
    </xf>
    <xf numFmtId="0" fontId="5" fillId="0" borderId="70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3" fillId="0" borderId="71" xfId="0" applyFont="1" applyBorder="1"/>
    <xf numFmtId="0" fontId="13" fillId="0" borderId="72" xfId="0" applyFont="1" applyBorder="1"/>
    <xf numFmtId="0" fontId="13" fillId="0" borderId="73" xfId="0" applyFont="1" applyBorder="1"/>
    <xf numFmtId="0" fontId="13" fillId="0" borderId="74" xfId="0" applyFont="1" applyBorder="1"/>
    <xf numFmtId="0" fontId="5" fillId="0" borderId="7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left" vertical="center" wrapText="1" shrinkToFit="1"/>
    </xf>
    <xf numFmtId="0" fontId="33" fillId="0" borderId="66" xfId="0" applyFont="1" applyFill="1" applyBorder="1" applyAlignment="1">
      <alignment wrapText="1"/>
    </xf>
    <xf numFmtId="0" fontId="32" fillId="0" borderId="67" xfId="0" applyFont="1" applyFill="1" applyBorder="1" applyAlignment="1">
      <alignment horizontal="left" vertical="center" wrapText="1" shrinkToFit="1"/>
    </xf>
    <xf numFmtId="0" fontId="33" fillId="0" borderId="68" xfId="0" applyFont="1" applyFill="1" applyBorder="1" applyAlignment="1">
      <alignment wrapText="1"/>
    </xf>
    <xf numFmtId="0" fontId="32" fillId="0" borderId="67" xfId="0" applyFont="1" applyFill="1" applyBorder="1" applyAlignment="1">
      <alignment horizontal="left" vertical="center" wrapText="1"/>
    </xf>
    <xf numFmtId="0" fontId="32" fillId="0" borderId="69" xfId="0" applyFont="1" applyFill="1" applyBorder="1" applyAlignment="1">
      <alignment horizontal="left" vertical="center" wrapText="1"/>
    </xf>
    <xf numFmtId="0" fontId="33" fillId="0" borderId="71" xfId="0" applyFont="1" applyFill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76200</xdr:rowOff>
    </xdr:from>
    <xdr:ext cx="1428750" cy="1428750"/>
    <xdr:pic>
      <xdr:nvPicPr>
        <xdr:cNvPr id="2" name="image1.jpg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996"/>
  <sheetViews>
    <sheetView showGridLines="0" tabSelected="1" topLeftCell="A85" zoomScale="55" zoomScaleNormal="55" workbookViewId="0">
      <selection activeCell="D100" sqref="D100:AN100"/>
    </sheetView>
  </sheetViews>
  <sheetFormatPr defaultColWidth="14.42578125" defaultRowHeight="15" customHeight="1"/>
  <cols>
    <col min="1" max="6" width="4.42578125" customWidth="1"/>
    <col min="7" max="7" width="6.5703125" customWidth="1"/>
    <col min="8" max="8" width="5.28515625" customWidth="1"/>
    <col min="9" max="9" width="5" customWidth="1"/>
    <col min="10" max="11" width="4.42578125" customWidth="1"/>
    <col min="12" max="12" width="6" customWidth="1"/>
    <col min="13" max="28" width="4.42578125" customWidth="1"/>
    <col min="29" max="31" width="5" customWidth="1"/>
    <col min="32" max="33" width="4.42578125" customWidth="1"/>
    <col min="34" max="34" width="9" customWidth="1"/>
    <col min="35" max="35" width="4.42578125" customWidth="1"/>
    <col min="36" max="36" width="8.42578125" customWidth="1"/>
    <col min="37" max="51" width="4.42578125" customWidth="1"/>
    <col min="52" max="52" width="3.85546875" customWidth="1"/>
    <col min="53" max="53" width="4.42578125" customWidth="1"/>
    <col min="54" max="54" width="3.85546875" customWidth="1"/>
    <col min="55" max="55" width="4" customWidth="1"/>
    <col min="56" max="56" width="6.85546875" customWidth="1"/>
    <col min="57" max="57" width="4.42578125" customWidth="1"/>
    <col min="58" max="58" width="5" customWidth="1"/>
    <col min="59" max="59" width="6.140625" customWidth="1"/>
  </cols>
  <sheetData>
    <row r="1" spans="1:59" ht="23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"/>
      <c r="Q1" s="5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  <c r="AE1" s="6"/>
      <c r="AF1" s="6"/>
      <c r="AG1" s="6"/>
      <c r="AH1" s="2"/>
      <c r="AI1" s="2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29.25" customHeight="1">
      <c r="A2" s="8"/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352" t="s">
        <v>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31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53" t="s">
        <v>1</v>
      </c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1:59" ht="3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4" t="s">
        <v>2</v>
      </c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18"/>
      <c r="AY4" s="18"/>
      <c r="AZ4" s="18"/>
      <c r="BA4" s="18"/>
      <c r="BB4" s="18"/>
      <c r="BC4" s="18"/>
      <c r="BD4" s="18"/>
      <c r="BE4" s="18"/>
      <c r="BF4" s="18"/>
      <c r="BG4" s="18"/>
    </row>
    <row r="5" spans="1:59" ht="28.5" customHeight="1">
      <c r="A5" s="19"/>
      <c r="B5" s="20" t="s">
        <v>3</v>
      </c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355" t="s">
        <v>157</v>
      </c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2"/>
      <c r="AY5" s="22"/>
      <c r="AZ5" s="23"/>
      <c r="BA5" s="23"/>
      <c r="BB5" s="23"/>
      <c r="BC5" s="7"/>
      <c r="BD5" s="7"/>
      <c r="BE5" s="7"/>
      <c r="BF5" s="7"/>
      <c r="BG5" s="7"/>
    </row>
    <row r="6" spans="1:59" ht="26.25" customHeight="1">
      <c r="A6" s="24"/>
      <c r="B6" s="25" t="s">
        <v>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8"/>
      <c r="Q6" s="7"/>
      <c r="R6" s="29" t="s">
        <v>5</v>
      </c>
      <c r="S6" s="30"/>
      <c r="T6" s="29"/>
      <c r="U6" s="29"/>
      <c r="V6" s="356" t="s">
        <v>6</v>
      </c>
      <c r="W6" s="213"/>
      <c r="X6" s="213"/>
      <c r="Y6" s="213"/>
      <c r="Z6" s="213"/>
      <c r="AA6" s="213"/>
      <c r="AB6" s="213"/>
      <c r="AC6" s="213"/>
      <c r="AD6" s="31"/>
      <c r="AE6" s="31"/>
      <c r="AF6" s="30"/>
      <c r="AG6" s="30"/>
      <c r="AH6" s="30"/>
      <c r="AI6" s="30"/>
      <c r="AJ6" s="30"/>
      <c r="AK6" s="30"/>
      <c r="AL6" s="30"/>
      <c r="AM6" s="32"/>
      <c r="AN6" s="7"/>
      <c r="AO6" s="7"/>
      <c r="AP6" s="7"/>
      <c r="AQ6" s="33" t="s">
        <v>7</v>
      </c>
      <c r="AR6" s="33"/>
      <c r="AS6" s="33"/>
      <c r="AT6" s="33"/>
      <c r="AU6" s="34"/>
      <c r="AV6" s="34"/>
      <c r="AW6" s="346" t="s">
        <v>8</v>
      </c>
      <c r="AX6" s="213"/>
      <c r="AY6" s="213"/>
      <c r="AZ6" s="213"/>
      <c r="BA6" s="213"/>
      <c r="BB6" s="213"/>
      <c r="BC6" s="213"/>
      <c r="BD6" s="213"/>
      <c r="BE6" s="7"/>
      <c r="BF6" s="7"/>
      <c r="BG6" s="7"/>
    </row>
    <row r="7" spans="1:59" ht="18" customHeight="1">
      <c r="A7" s="19"/>
      <c r="B7" s="25" t="s">
        <v>9</v>
      </c>
      <c r="C7" s="27"/>
      <c r="D7" s="27"/>
      <c r="E7" s="27"/>
      <c r="F7" s="27"/>
      <c r="G7" s="27"/>
      <c r="H7" s="7"/>
      <c r="I7" s="27"/>
      <c r="J7" s="27"/>
      <c r="K7" s="27"/>
      <c r="L7" s="27"/>
      <c r="M7" s="27"/>
      <c r="N7" s="27"/>
      <c r="O7" s="27"/>
      <c r="P7" s="28"/>
      <c r="Q7" s="7"/>
      <c r="R7" s="35"/>
      <c r="S7" s="29"/>
      <c r="T7" s="29"/>
      <c r="U7" s="36"/>
      <c r="V7" s="36"/>
      <c r="W7" s="36"/>
      <c r="X7" s="36"/>
      <c r="Y7" s="36"/>
      <c r="Z7" s="36"/>
      <c r="AA7" s="36"/>
      <c r="AB7" s="36"/>
      <c r="AC7" s="36"/>
      <c r="AD7" s="36"/>
      <c r="AE7" s="29"/>
      <c r="AF7" s="25"/>
      <c r="AG7" s="29"/>
      <c r="AH7" s="29"/>
      <c r="AI7" s="29"/>
      <c r="AJ7" s="37"/>
      <c r="AK7" s="37"/>
      <c r="AL7" s="37"/>
      <c r="AM7" s="38"/>
      <c r="AN7" s="7"/>
      <c r="AO7" s="7"/>
      <c r="AP7" s="7"/>
      <c r="AQ7" s="33"/>
      <c r="AR7" s="33"/>
      <c r="AS7" s="33"/>
      <c r="AT7" s="33"/>
      <c r="AU7" s="34"/>
      <c r="AV7" s="34"/>
      <c r="AW7" s="39" t="s">
        <v>10</v>
      </c>
      <c r="AX7" s="7"/>
      <c r="AY7" s="40"/>
      <c r="AZ7" s="40"/>
      <c r="BA7" s="40"/>
      <c r="BB7" s="40"/>
      <c r="BC7" s="41"/>
      <c r="BD7" s="41"/>
      <c r="BE7" s="7"/>
      <c r="BF7" s="7"/>
      <c r="BG7" s="7"/>
    </row>
    <row r="8" spans="1:59" ht="24" customHeight="1">
      <c r="A8" s="24"/>
      <c r="B8" s="161" t="s">
        <v>156</v>
      </c>
      <c r="C8" s="7"/>
      <c r="D8" s="7"/>
      <c r="E8" s="7"/>
      <c r="F8" s="7"/>
      <c r="G8" s="7"/>
      <c r="H8" s="7"/>
      <c r="I8" s="26"/>
      <c r="J8" s="26"/>
      <c r="K8" s="26"/>
      <c r="L8" s="26"/>
      <c r="M8" s="43"/>
      <c r="N8" s="33"/>
      <c r="O8" s="28"/>
      <c r="P8" s="28"/>
      <c r="Q8" s="7"/>
      <c r="R8" s="29" t="s">
        <v>11</v>
      </c>
      <c r="S8" s="29"/>
      <c r="T8" s="29"/>
      <c r="U8" s="29"/>
      <c r="V8" s="356" t="s">
        <v>12</v>
      </c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7"/>
      <c r="AP8" s="7"/>
      <c r="AQ8" s="44" t="s">
        <v>13</v>
      </c>
      <c r="AR8" s="45"/>
      <c r="AS8" s="45"/>
      <c r="AT8" s="45"/>
      <c r="AU8" s="34"/>
      <c r="AV8" s="34"/>
      <c r="AW8" s="346" t="s">
        <v>14</v>
      </c>
      <c r="AX8" s="213"/>
      <c r="AY8" s="213"/>
      <c r="AZ8" s="213"/>
      <c r="BA8" s="213"/>
      <c r="BB8" s="213"/>
      <c r="BC8" s="213"/>
      <c r="BD8" s="213"/>
      <c r="BE8" s="7"/>
      <c r="BF8" s="7"/>
      <c r="BG8" s="7"/>
    </row>
    <row r="9" spans="1:59" ht="12.75" customHeight="1">
      <c r="A9" s="24"/>
      <c r="B9" s="7"/>
      <c r="C9" s="26"/>
      <c r="D9" s="26"/>
      <c r="E9" s="26"/>
      <c r="F9" s="26"/>
      <c r="G9" s="26"/>
      <c r="H9" s="26"/>
      <c r="I9" s="46"/>
      <c r="J9" s="46"/>
      <c r="K9" s="46"/>
      <c r="L9" s="46"/>
      <c r="M9" s="46"/>
      <c r="N9" s="46"/>
      <c r="O9" s="28"/>
      <c r="P9" s="28"/>
      <c r="Q9" s="7"/>
      <c r="R9" s="47"/>
      <c r="S9" s="29"/>
      <c r="T9" s="29"/>
      <c r="U9" s="29"/>
      <c r="V9" s="29"/>
      <c r="W9" s="29"/>
      <c r="X9" s="29"/>
      <c r="Y9" s="29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5"/>
      <c r="AN9" s="7"/>
      <c r="AO9" s="7"/>
      <c r="AP9" s="7"/>
      <c r="AQ9" s="23"/>
      <c r="AR9" s="23"/>
      <c r="AS9" s="23"/>
      <c r="AT9" s="23"/>
      <c r="AU9" s="34"/>
      <c r="AV9" s="34"/>
      <c r="AW9" s="357" t="s">
        <v>15</v>
      </c>
      <c r="AX9" s="180"/>
      <c r="AY9" s="180"/>
      <c r="AZ9" s="180"/>
      <c r="BA9" s="180"/>
      <c r="BB9" s="180"/>
      <c r="BC9" s="180"/>
      <c r="BD9" s="180"/>
      <c r="BE9" s="7"/>
      <c r="BF9" s="7"/>
      <c r="BG9" s="7"/>
    </row>
    <row r="10" spans="1:59" ht="20.25" customHeight="1">
      <c r="A10" s="24"/>
      <c r="B10" s="25" t="s">
        <v>16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42"/>
      <c r="N10" s="42"/>
      <c r="O10" s="48"/>
      <c r="P10" s="28"/>
      <c r="Q10" s="7"/>
      <c r="R10" s="26" t="s">
        <v>17</v>
      </c>
      <c r="S10" s="26"/>
      <c r="T10" s="26"/>
      <c r="U10" s="26"/>
      <c r="V10" s="26"/>
      <c r="W10" s="26"/>
      <c r="X10" s="26"/>
      <c r="Y10" s="30"/>
      <c r="Z10" s="26"/>
      <c r="AA10" s="26"/>
      <c r="AB10" s="26"/>
      <c r="AC10" s="26"/>
      <c r="AD10" s="26"/>
      <c r="AE10" s="346"/>
      <c r="AF10" s="213"/>
      <c r="AG10" s="213"/>
      <c r="AH10" s="213"/>
      <c r="AI10" s="213"/>
      <c r="AJ10" s="213"/>
      <c r="AK10" s="213"/>
      <c r="AL10" s="213"/>
      <c r="AM10" s="213"/>
      <c r="AN10" s="213"/>
      <c r="AO10" s="7"/>
      <c r="AP10" s="7"/>
      <c r="AQ10" s="33" t="s">
        <v>18</v>
      </c>
      <c r="AR10" s="33"/>
      <c r="AS10" s="33"/>
      <c r="AT10" s="34"/>
      <c r="AU10" s="34"/>
      <c r="AV10" s="34"/>
      <c r="AW10" s="213"/>
      <c r="AX10" s="213"/>
      <c r="AY10" s="213"/>
      <c r="AZ10" s="213"/>
      <c r="BA10" s="213"/>
      <c r="BB10" s="213"/>
      <c r="BC10" s="213"/>
      <c r="BD10" s="213"/>
      <c r="BE10" s="7"/>
      <c r="BF10" s="7"/>
      <c r="BG10" s="7"/>
    </row>
    <row r="11" spans="1:59" ht="12.75" customHeight="1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9"/>
      <c r="N11" s="49"/>
      <c r="O11" s="48"/>
      <c r="P11" s="28"/>
      <c r="Q11" s="7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0"/>
      <c r="AG11" s="30"/>
      <c r="AH11" s="30"/>
      <c r="AI11" s="30"/>
      <c r="AJ11" s="30"/>
      <c r="AK11" s="30"/>
      <c r="AL11" s="30"/>
      <c r="AM11" s="30"/>
      <c r="AN11" s="7"/>
      <c r="AO11" s="7"/>
      <c r="AP11" s="7"/>
      <c r="AQ11" s="50"/>
      <c r="AR11" s="50"/>
      <c r="AS11" s="50"/>
      <c r="AT11" s="34"/>
      <c r="AU11" s="34"/>
      <c r="AV11" s="34"/>
      <c r="AW11" s="30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ht="24" customHeight="1">
      <c r="A12" s="24"/>
      <c r="B12" s="42" t="s">
        <v>19</v>
      </c>
      <c r="C12" s="46"/>
      <c r="D12" s="46"/>
      <c r="E12" s="46"/>
      <c r="F12" s="46"/>
      <c r="G12" s="46"/>
      <c r="H12" s="46"/>
      <c r="I12" s="42"/>
      <c r="J12" s="42"/>
      <c r="K12" s="42"/>
      <c r="L12" s="42"/>
      <c r="M12" s="49"/>
      <c r="N12" s="49"/>
      <c r="O12" s="33"/>
      <c r="P12" s="28"/>
      <c r="Q12" s="7"/>
      <c r="R12" s="345" t="s">
        <v>191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7"/>
      <c r="AP12" s="7"/>
      <c r="AQ12" s="33" t="s">
        <v>20</v>
      </c>
      <c r="AR12" s="33"/>
      <c r="AS12" s="33"/>
      <c r="AT12" s="33"/>
      <c r="AU12" s="34"/>
      <c r="AV12" s="34"/>
      <c r="AW12" s="346" t="s">
        <v>21</v>
      </c>
      <c r="AX12" s="213"/>
      <c r="AY12" s="213"/>
      <c r="AZ12" s="213"/>
      <c r="BA12" s="213"/>
      <c r="BB12" s="213"/>
      <c r="BC12" s="213"/>
      <c r="BD12" s="213"/>
      <c r="BE12" s="7"/>
      <c r="BF12" s="7"/>
      <c r="BG12" s="7"/>
    </row>
    <row r="13" spans="1:59" ht="18.75" customHeight="1">
      <c r="A13" s="24"/>
      <c r="B13" s="42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42"/>
      <c r="O13" s="33"/>
      <c r="P13" s="28"/>
      <c r="Q13" s="7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0"/>
      <c r="AG13" s="30"/>
      <c r="AH13" s="30"/>
      <c r="AI13" s="30"/>
      <c r="AJ13" s="30"/>
      <c r="AK13" s="30"/>
      <c r="AL13" s="30"/>
      <c r="AM13" s="30"/>
      <c r="AN13" s="7"/>
      <c r="AO13" s="7"/>
      <c r="AP13" s="7"/>
      <c r="AQ13" s="50"/>
      <c r="AR13" s="50"/>
      <c r="AS13" s="50"/>
      <c r="AT13" s="50"/>
      <c r="AU13" s="34"/>
      <c r="AV13" s="34"/>
      <c r="AW13" s="35"/>
      <c r="AX13" s="52"/>
      <c r="AY13" s="52"/>
      <c r="AZ13" s="52"/>
      <c r="BA13" s="52"/>
      <c r="BB13" s="7"/>
      <c r="BC13" s="7"/>
      <c r="BD13" s="7"/>
      <c r="BE13" s="7"/>
      <c r="BF13" s="7"/>
      <c r="BG13" s="7"/>
    </row>
    <row r="14" spans="1:59" ht="17.25" customHeight="1">
      <c r="A14" s="24"/>
      <c r="B14" s="42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42"/>
      <c r="O14" s="33"/>
      <c r="P14" s="28"/>
      <c r="Q14" s="7"/>
      <c r="R14" s="26" t="s">
        <v>22</v>
      </c>
      <c r="S14" s="30"/>
      <c r="T14" s="30"/>
      <c r="U14" s="30"/>
      <c r="V14" s="30"/>
      <c r="W14" s="30"/>
      <c r="X14" s="30"/>
      <c r="Y14" s="30"/>
      <c r="Z14" s="345" t="s">
        <v>190</v>
      </c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7"/>
      <c r="AP14" s="7"/>
      <c r="AQ14" s="33" t="s">
        <v>23</v>
      </c>
      <c r="AR14" s="33"/>
      <c r="AS14" s="33"/>
      <c r="AT14" s="33"/>
      <c r="AU14" s="34"/>
      <c r="AV14" s="34"/>
      <c r="AW14" s="53" t="s">
        <v>24</v>
      </c>
      <c r="AX14" s="53"/>
      <c r="AY14" s="53"/>
      <c r="AZ14" s="53"/>
      <c r="BA14" s="53"/>
      <c r="BB14" s="54"/>
      <c r="BC14" s="54"/>
      <c r="BD14" s="54"/>
      <c r="BE14" s="7"/>
      <c r="BF14" s="7"/>
      <c r="BG14" s="7"/>
    </row>
    <row r="15" spans="1:59" ht="12" customHeight="1">
      <c r="A15" s="2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5"/>
      <c r="O15" s="50"/>
      <c r="P15" s="2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57"/>
      <c r="AC15" s="57"/>
      <c r="AD15" s="57"/>
      <c r="AE15" s="57"/>
      <c r="AF15" s="7"/>
      <c r="AG15" s="7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7"/>
      <c r="AT15" s="7"/>
      <c r="AU15" s="7"/>
      <c r="AV15" s="7"/>
      <c r="AW15" s="7"/>
      <c r="AX15" s="7"/>
      <c r="AY15" s="58"/>
      <c r="AZ15" s="58"/>
      <c r="BA15" s="58"/>
      <c r="BB15" s="7"/>
      <c r="BC15" s="7"/>
      <c r="BD15" s="7"/>
      <c r="BE15" s="7"/>
      <c r="BF15" s="7"/>
      <c r="BG15" s="7"/>
    </row>
    <row r="16" spans="1:59" ht="30.75" customHeight="1">
      <c r="A16" s="24"/>
      <c r="B16" s="59"/>
      <c r="C16" s="59"/>
      <c r="D16" s="321" t="s">
        <v>25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3"/>
      <c r="BE16" s="7"/>
      <c r="BF16" s="7"/>
      <c r="BG16" s="7"/>
    </row>
    <row r="17" spans="1:59" ht="18" customHeight="1">
      <c r="A17" s="60"/>
      <c r="B17" s="11"/>
      <c r="C17" s="61"/>
      <c r="D17" s="349" t="s">
        <v>26</v>
      </c>
      <c r="E17" s="340" t="s">
        <v>27</v>
      </c>
      <c r="F17" s="258"/>
      <c r="G17" s="258"/>
      <c r="H17" s="259"/>
      <c r="I17" s="348" t="s">
        <v>28</v>
      </c>
      <c r="J17" s="258"/>
      <c r="K17" s="258"/>
      <c r="L17" s="258"/>
      <c r="M17" s="259"/>
      <c r="N17" s="351" t="s">
        <v>29</v>
      </c>
      <c r="O17" s="258"/>
      <c r="P17" s="258"/>
      <c r="Q17" s="258"/>
      <c r="R17" s="259"/>
      <c r="S17" s="351" t="s">
        <v>30</v>
      </c>
      <c r="T17" s="258"/>
      <c r="U17" s="258"/>
      <c r="V17" s="259"/>
      <c r="W17" s="348" t="s">
        <v>31</v>
      </c>
      <c r="X17" s="258"/>
      <c r="Y17" s="258"/>
      <c r="Z17" s="258"/>
      <c r="AA17" s="347" t="s">
        <v>32</v>
      </c>
      <c r="AB17" s="258"/>
      <c r="AC17" s="258"/>
      <c r="AD17" s="258"/>
      <c r="AE17" s="347" t="s">
        <v>33</v>
      </c>
      <c r="AF17" s="258"/>
      <c r="AG17" s="258"/>
      <c r="AH17" s="258"/>
      <c r="AI17" s="347" t="s">
        <v>34</v>
      </c>
      <c r="AJ17" s="258"/>
      <c r="AK17" s="258"/>
      <c r="AL17" s="258"/>
      <c r="AM17" s="259"/>
      <c r="AN17" s="348" t="s">
        <v>35</v>
      </c>
      <c r="AO17" s="258"/>
      <c r="AP17" s="258"/>
      <c r="AQ17" s="259"/>
      <c r="AR17" s="348" t="s">
        <v>36</v>
      </c>
      <c r="AS17" s="258"/>
      <c r="AT17" s="258"/>
      <c r="AU17" s="259"/>
      <c r="AV17" s="348" t="s">
        <v>37</v>
      </c>
      <c r="AW17" s="258"/>
      <c r="AX17" s="258"/>
      <c r="AY17" s="258"/>
      <c r="AZ17" s="259"/>
      <c r="BA17" s="348" t="s">
        <v>38</v>
      </c>
      <c r="BB17" s="258"/>
      <c r="BC17" s="258"/>
      <c r="BD17" s="269"/>
      <c r="BE17" s="7"/>
      <c r="BF17" s="7"/>
      <c r="BG17" s="7"/>
    </row>
    <row r="18" spans="1:59" ht="18" customHeight="1">
      <c r="A18" s="60"/>
      <c r="B18" s="11"/>
      <c r="C18" s="61"/>
      <c r="D18" s="350"/>
      <c r="E18" s="62">
        <v>1</v>
      </c>
      <c r="F18" s="62">
        <f t="shared" ref="F18:BD18" si="0">E18+1</f>
        <v>2</v>
      </c>
      <c r="G18" s="62">
        <f t="shared" si="0"/>
        <v>3</v>
      </c>
      <c r="H18" s="62">
        <f t="shared" si="0"/>
        <v>4</v>
      </c>
      <c r="I18" s="62">
        <f t="shared" si="0"/>
        <v>5</v>
      </c>
      <c r="J18" s="62">
        <f t="shared" si="0"/>
        <v>6</v>
      </c>
      <c r="K18" s="62">
        <f t="shared" si="0"/>
        <v>7</v>
      </c>
      <c r="L18" s="62">
        <f t="shared" si="0"/>
        <v>8</v>
      </c>
      <c r="M18" s="62">
        <f t="shared" si="0"/>
        <v>9</v>
      </c>
      <c r="N18" s="62">
        <f t="shared" si="0"/>
        <v>10</v>
      </c>
      <c r="O18" s="62">
        <f t="shared" si="0"/>
        <v>11</v>
      </c>
      <c r="P18" s="62">
        <f t="shared" si="0"/>
        <v>12</v>
      </c>
      <c r="Q18" s="62">
        <f t="shared" si="0"/>
        <v>13</v>
      </c>
      <c r="R18" s="62">
        <f t="shared" si="0"/>
        <v>14</v>
      </c>
      <c r="S18" s="62">
        <f t="shared" si="0"/>
        <v>15</v>
      </c>
      <c r="T18" s="62">
        <f t="shared" si="0"/>
        <v>16</v>
      </c>
      <c r="U18" s="62">
        <f t="shared" si="0"/>
        <v>17</v>
      </c>
      <c r="V18" s="62">
        <f t="shared" si="0"/>
        <v>18</v>
      </c>
      <c r="W18" s="62">
        <f t="shared" si="0"/>
        <v>19</v>
      </c>
      <c r="X18" s="62">
        <f t="shared" si="0"/>
        <v>20</v>
      </c>
      <c r="Y18" s="62">
        <f t="shared" si="0"/>
        <v>21</v>
      </c>
      <c r="Z18" s="62">
        <f t="shared" si="0"/>
        <v>22</v>
      </c>
      <c r="AA18" s="62">
        <f t="shared" si="0"/>
        <v>23</v>
      </c>
      <c r="AB18" s="62">
        <f t="shared" si="0"/>
        <v>24</v>
      </c>
      <c r="AC18" s="62">
        <f t="shared" si="0"/>
        <v>25</v>
      </c>
      <c r="AD18" s="62">
        <f t="shared" si="0"/>
        <v>26</v>
      </c>
      <c r="AE18" s="62">
        <f t="shared" si="0"/>
        <v>27</v>
      </c>
      <c r="AF18" s="62">
        <f t="shared" si="0"/>
        <v>28</v>
      </c>
      <c r="AG18" s="62">
        <f t="shared" si="0"/>
        <v>29</v>
      </c>
      <c r="AH18" s="62">
        <f t="shared" si="0"/>
        <v>30</v>
      </c>
      <c r="AI18" s="62">
        <f t="shared" si="0"/>
        <v>31</v>
      </c>
      <c r="AJ18" s="62">
        <f t="shared" si="0"/>
        <v>32</v>
      </c>
      <c r="AK18" s="62">
        <f t="shared" si="0"/>
        <v>33</v>
      </c>
      <c r="AL18" s="62">
        <f t="shared" si="0"/>
        <v>34</v>
      </c>
      <c r="AM18" s="62">
        <f t="shared" si="0"/>
        <v>35</v>
      </c>
      <c r="AN18" s="62">
        <f t="shared" si="0"/>
        <v>36</v>
      </c>
      <c r="AO18" s="62">
        <f t="shared" si="0"/>
        <v>37</v>
      </c>
      <c r="AP18" s="62">
        <f t="shared" si="0"/>
        <v>38</v>
      </c>
      <c r="AQ18" s="62">
        <f t="shared" si="0"/>
        <v>39</v>
      </c>
      <c r="AR18" s="62">
        <f t="shared" si="0"/>
        <v>40</v>
      </c>
      <c r="AS18" s="62">
        <f t="shared" si="0"/>
        <v>41</v>
      </c>
      <c r="AT18" s="62">
        <f t="shared" si="0"/>
        <v>42</v>
      </c>
      <c r="AU18" s="62">
        <f t="shared" si="0"/>
        <v>43</v>
      </c>
      <c r="AV18" s="62">
        <f t="shared" si="0"/>
        <v>44</v>
      </c>
      <c r="AW18" s="62">
        <f t="shared" si="0"/>
        <v>45</v>
      </c>
      <c r="AX18" s="62">
        <f t="shared" si="0"/>
        <v>46</v>
      </c>
      <c r="AY18" s="62">
        <f t="shared" si="0"/>
        <v>47</v>
      </c>
      <c r="AZ18" s="62">
        <f t="shared" si="0"/>
        <v>48</v>
      </c>
      <c r="BA18" s="62">
        <f t="shared" si="0"/>
        <v>49</v>
      </c>
      <c r="BB18" s="62">
        <f t="shared" si="0"/>
        <v>50</v>
      </c>
      <c r="BC18" s="62">
        <f t="shared" si="0"/>
        <v>51</v>
      </c>
      <c r="BD18" s="63">
        <f t="shared" si="0"/>
        <v>52</v>
      </c>
      <c r="BE18" s="7"/>
      <c r="BF18" s="7"/>
      <c r="BG18" s="7"/>
    </row>
    <row r="19" spans="1:59" ht="18.75" customHeight="1">
      <c r="A19" s="60"/>
      <c r="B19" s="11"/>
      <c r="C19" s="64"/>
      <c r="D19" s="65" t="s">
        <v>39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 t="s">
        <v>40</v>
      </c>
      <c r="X19" s="67" t="s">
        <v>40</v>
      </c>
      <c r="Y19" s="67" t="s">
        <v>41</v>
      </c>
      <c r="Z19" s="67" t="s">
        <v>41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7" t="s">
        <v>40</v>
      </c>
      <c r="AT19" s="67" t="s">
        <v>40</v>
      </c>
      <c r="AU19" s="67" t="s">
        <v>41</v>
      </c>
      <c r="AV19" s="67" t="s">
        <v>41</v>
      </c>
      <c r="AW19" s="67" t="s">
        <v>41</v>
      </c>
      <c r="AX19" s="67" t="s">
        <v>41</v>
      </c>
      <c r="AY19" s="67" t="s">
        <v>41</v>
      </c>
      <c r="AZ19" s="67" t="s">
        <v>41</v>
      </c>
      <c r="BA19" s="67" t="s">
        <v>41</v>
      </c>
      <c r="BB19" s="67" t="s">
        <v>41</v>
      </c>
      <c r="BC19" s="67" t="s">
        <v>41</v>
      </c>
      <c r="BD19" s="68" t="s">
        <v>41</v>
      </c>
      <c r="BE19" s="7"/>
      <c r="BF19" s="7"/>
      <c r="BG19" s="7"/>
    </row>
    <row r="20" spans="1:59" ht="24" customHeight="1">
      <c r="A20" s="69"/>
      <c r="B20" s="59"/>
      <c r="C20" s="70"/>
      <c r="D20" s="65" t="s">
        <v>42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 t="s">
        <v>40</v>
      </c>
      <c r="X20" s="67" t="s">
        <v>40</v>
      </c>
      <c r="Y20" s="67" t="s">
        <v>41</v>
      </c>
      <c r="Z20" s="67" t="s">
        <v>41</v>
      </c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7" t="s">
        <v>40</v>
      </c>
      <c r="AT20" s="67" t="s">
        <v>40</v>
      </c>
      <c r="AU20" s="67" t="s">
        <v>41</v>
      </c>
      <c r="AV20" s="67" t="s">
        <v>41</v>
      </c>
      <c r="AW20" s="67" t="s">
        <v>41</v>
      </c>
      <c r="AX20" s="67" t="s">
        <v>41</v>
      </c>
      <c r="AY20" s="67" t="s">
        <v>41</v>
      </c>
      <c r="AZ20" s="67" t="s">
        <v>41</v>
      </c>
      <c r="BA20" s="67" t="s">
        <v>41</v>
      </c>
      <c r="BB20" s="67" t="s">
        <v>41</v>
      </c>
      <c r="BC20" s="67" t="s">
        <v>41</v>
      </c>
      <c r="BD20" s="68" t="s">
        <v>41</v>
      </c>
      <c r="BE20" s="7"/>
      <c r="BF20" s="7"/>
      <c r="BG20" s="7"/>
    </row>
    <row r="21" spans="1:59" ht="24" customHeight="1">
      <c r="A21" s="69"/>
      <c r="B21" s="59"/>
      <c r="C21" s="70"/>
      <c r="D21" s="65" t="s">
        <v>43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 t="s">
        <v>40</v>
      </c>
      <c r="X21" s="67" t="s">
        <v>40</v>
      </c>
      <c r="Y21" s="67" t="s">
        <v>41</v>
      </c>
      <c r="Z21" s="67" t="s">
        <v>41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7" t="s">
        <v>40</v>
      </c>
      <c r="AT21" s="67" t="s">
        <v>40</v>
      </c>
      <c r="AU21" s="67" t="s">
        <v>41</v>
      </c>
      <c r="AV21" s="67" t="s">
        <v>41</v>
      </c>
      <c r="AW21" s="67" t="s">
        <v>41</v>
      </c>
      <c r="AX21" s="67" t="s">
        <v>41</v>
      </c>
      <c r="AY21" s="67" t="s">
        <v>41</v>
      </c>
      <c r="AZ21" s="67" t="s">
        <v>41</v>
      </c>
      <c r="BA21" s="67" t="s">
        <v>41</v>
      </c>
      <c r="BB21" s="67" t="s">
        <v>41</v>
      </c>
      <c r="BC21" s="67" t="s">
        <v>41</v>
      </c>
      <c r="BD21" s="68" t="s">
        <v>41</v>
      </c>
      <c r="BE21" s="7"/>
      <c r="BF21" s="7"/>
      <c r="BG21" s="7"/>
    </row>
    <row r="22" spans="1:59" ht="24" customHeight="1">
      <c r="A22" s="69"/>
      <c r="B22" s="59"/>
      <c r="C22" s="70"/>
      <c r="D22" s="71" t="s">
        <v>44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3" t="s">
        <v>40</v>
      </c>
      <c r="X22" s="73" t="s">
        <v>40</v>
      </c>
      <c r="Y22" s="73" t="s">
        <v>41</v>
      </c>
      <c r="Z22" s="73" t="s">
        <v>41</v>
      </c>
      <c r="AA22" s="74"/>
      <c r="AB22" s="74"/>
      <c r="AC22" s="74"/>
      <c r="AD22" s="74"/>
      <c r="AE22" s="74"/>
      <c r="AF22" s="74"/>
      <c r="AG22" s="74"/>
      <c r="AH22" s="74"/>
      <c r="AI22" s="74"/>
      <c r="AJ22" s="73" t="s">
        <v>40</v>
      </c>
      <c r="AK22" s="73" t="s">
        <v>45</v>
      </c>
      <c r="AL22" s="73" t="s">
        <v>45</v>
      </c>
      <c r="AM22" s="73" t="s">
        <v>45</v>
      </c>
      <c r="AN22" s="73" t="s">
        <v>45</v>
      </c>
      <c r="AO22" s="73" t="s">
        <v>45</v>
      </c>
      <c r="AP22" s="73" t="s">
        <v>46</v>
      </c>
      <c r="AQ22" s="73" t="s">
        <v>46</v>
      </c>
      <c r="AR22" s="73" t="s">
        <v>46</v>
      </c>
      <c r="AS22" s="73" t="s">
        <v>46</v>
      </c>
      <c r="AT22" s="73" t="s">
        <v>47</v>
      </c>
      <c r="AU22" s="73" t="s">
        <v>47</v>
      </c>
      <c r="AV22" s="73"/>
      <c r="AW22" s="75"/>
      <c r="AX22" s="75"/>
      <c r="AY22" s="75"/>
      <c r="AZ22" s="75"/>
      <c r="BA22" s="75"/>
      <c r="BB22" s="75"/>
      <c r="BC22" s="75"/>
      <c r="BD22" s="76"/>
      <c r="BE22" s="7"/>
      <c r="BF22" s="7"/>
      <c r="BG22" s="7"/>
    </row>
    <row r="23" spans="1:59" ht="12.75" customHeight="1">
      <c r="A23" s="77"/>
      <c r="B23" s="78"/>
      <c r="C23" s="78"/>
      <c r="D23" s="79" t="s">
        <v>48</v>
      </c>
      <c r="E23" s="78"/>
      <c r="F23" s="78"/>
      <c r="G23" s="80"/>
      <c r="H23" s="78" t="s">
        <v>49</v>
      </c>
      <c r="I23" s="78"/>
      <c r="J23" s="78"/>
      <c r="K23" s="78"/>
      <c r="L23" s="78"/>
      <c r="M23" s="81" t="s">
        <v>40</v>
      </c>
      <c r="N23" s="78" t="s">
        <v>50</v>
      </c>
      <c r="O23" s="78"/>
      <c r="P23" s="78"/>
      <c r="Q23" s="78"/>
      <c r="R23" s="78"/>
      <c r="S23" s="81" t="s">
        <v>45</v>
      </c>
      <c r="T23" s="78" t="s">
        <v>51</v>
      </c>
      <c r="U23" s="78"/>
      <c r="V23" s="78"/>
      <c r="W23" s="82"/>
      <c r="X23" s="81" t="s">
        <v>46</v>
      </c>
      <c r="Y23" s="83" t="s">
        <v>52</v>
      </c>
      <c r="Z23" s="78"/>
      <c r="AA23" s="78"/>
      <c r="AB23" s="78"/>
      <c r="AC23" s="81" t="s">
        <v>47</v>
      </c>
      <c r="AD23" s="84" t="s">
        <v>53</v>
      </c>
      <c r="AE23" s="78"/>
      <c r="AF23" s="78"/>
      <c r="AG23" s="78"/>
      <c r="AH23" s="85" t="s">
        <v>41</v>
      </c>
      <c r="AI23" s="78" t="s">
        <v>54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9"/>
    </row>
    <row r="24" spans="1:59" ht="12.75" customHeight="1">
      <c r="A24" s="77"/>
      <c r="B24" s="78"/>
      <c r="C24" s="78"/>
      <c r="D24" s="78"/>
      <c r="E24" s="79"/>
      <c r="F24" s="78"/>
      <c r="G24" s="78"/>
      <c r="H24" s="78"/>
      <c r="I24" s="78"/>
      <c r="J24" s="78"/>
      <c r="K24" s="78"/>
      <c r="L24" s="78"/>
      <c r="M24" s="86"/>
      <c r="N24" s="86"/>
      <c r="O24" s="78"/>
      <c r="P24" s="78"/>
      <c r="Q24" s="78"/>
      <c r="R24" s="78"/>
      <c r="S24" s="78"/>
      <c r="T24" s="78"/>
      <c r="U24" s="78"/>
      <c r="V24" s="78"/>
      <c r="W24" s="86"/>
      <c r="X24" s="78"/>
      <c r="Y24" s="78"/>
      <c r="Z24" s="78"/>
      <c r="AA24" s="78"/>
      <c r="AB24" s="86"/>
      <c r="AC24" s="78"/>
      <c r="AD24" s="78"/>
      <c r="AE24" s="78"/>
      <c r="AF24" s="86"/>
      <c r="AG24" s="78"/>
      <c r="AH24" s="78"/>
      <c r="AI24" s="78"/>
      <c r="AJ24" s="78"/>
      <c r="AK24" s="78"/>
      <c r="AL24" s="86"/>
      <c r="AM24" s="78"/>
      <c r="AN24" s="78"/>
      <c r="AO24" s="78"/>
      <c r="AP24" s="78"/>
      <c r="AQ24" s="78"/>
      <c r="AR24" s="87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9"/>
    </row>
    <row r="25" spans="1:59" ht="12" customHeight="1">
      <c r="A25" s="88"/>
      <c r="B25" s="78"/>
      <c r="C25" s="78"/>
      <c r="D25" s="78"/>
      <c r="E25" s="78"/>
      <c r="F25" s="78"/>
      <c r="G25" s="78"/>
      <c r="H25" s="78"/>
      <c r="I25" s="86"/>
      <c r="J25" s="86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86"/>
      <c r="AI25" s="78"/>
      <c r="AJ25" s="78"/>
      <c r="AK25" s="78"/>
      <c r="AL25" s="78"/>
      <c r="AM25" s="87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</row>
    <row r="26" spans="1:59" ht="30.75" customHeight="1">
      <c r="A26" s="89"/>
      <c r="B26" s="90"/>
      <c r="C26" s="91"/>
      <c r="D26" s="330" t="s">
        <v>55</v>
      </c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2"/>
      <c r="S26" s="91"/>
      <c r="T26" s="91"/>
      <c r="U26" s="330" t="s">
        <v>56</v>
      </c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2"/>
      <c r="AG26" s="91"/>
      <c r="AH26" s="91"/>
      <c r="AI26" s="91"/>
      <c r="AJ26" s="330" t="s">
        <v>57</v>
      </c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2"/>
      <c r="BC26" s="90"/>
      <c r="BD26" s="91"/>
      <c r="BE26" s="91"/>
      <c r="BF26" s="91"/>
      <c r="BG26" s="91"/>
    </row>
    <row r="27" spans="1:59" ht="30" customHeight="1">
      <c r="A27" s="92"/>
      <c r="B27" s="93"/>
      <c r="C27" s="93"/>
      <c r="D27" s="94" t="s">
        <v>26</v>
      </c>
      <c r="E27" s="333" t="s">
        <v>49</v>
      </c>
      <c r="F27" s="259"/>
      <c r="G27" s="333" t="s">
        <v>50</v>
      </c>
      <c r="H27" s="259"/>
      <c r="I27" s="333" t="s">
        <v>51</v>
      </c>
      <c r="J27" s="259"/>
      <c r="K27" s="333" t="s">
        <v>53</v>
      </c>
      <c r="L27" s="259"/>
      <c r="M27" s="333" t="s">
        <v>52</v>
      </c>
      <c r="N27" s="259"/>
      <c r="O27" s="341" t="s">
        <v>54</v>
      </c>
      <c r="P27" s="259"/>
      <c r="Q27" s="342" t="s">
        <v>58</v>
      </c>
      <c r="R27" s="269"/>
      <c r="S27" s="93"/>
      <c r="T27" s="93"/>
      <c r="U27" s="343" t="s">
        <v>59</v>
      </c>
      <c r="V27" s="258"/>
      <c r="W27" s="258"/>
      <c r="X27" s="258"/>
      <c r="Y27" s="258"/>
      <c r="Z27" s="259"/>
      <c r="AA27" s="340" t="s">
        <v>26</v>
      </c>
      <c r="AB27" s="258"/>
      <c r="AC27" s="259"/>
      <c r="AD27" s="344" t="s">
        <v>60</v>
      </c>
      <c r="AE27" s="258"/>
      <c r="AF27" s="269"/>
      <c r="AG27" s="93"/>
      <c r="AH27" s="93"/>
      <c r="AI27" s="93"/>
      <c r="AJ27" s="339" t="s">
        <v>61</v>
      </c>
      <c r="AK27" s="258"/>
      <c r="AL27" s="258"/>
      <c r="AM27" s="258"/>
      <c r="AN27" s="258"/>
      <c r="AO27" s="258"/>
      <c r="AP27" s="258"/>
      <c r="AQ27" s="259"/>
      <c r="AR27" s="340" t="s">
        <v>62</v>
      </c>
      <c r="AS27" s="258"/>
      <c r="AT27" s="258"/>
      <c r="AU27" s="258"/>
      <c r="AV27" s="258"/>
      <c r="AW27" s="258"/>
      <c r="AX27" s="258"/>
      <c r="AY27" s="258"/>
      <c r="AZ27" s="259"/>
      <c r="BA27" s="334" t="s">
        <v>26</v>
      </c>
      <c r="BB27" s="269"/>
      <c r="BC27" s="93"/>
      <c r="BD27" s="93"/>
      <c r="BE27" s="93"/>
      <c r="BF27" s="93"/>
      <c r="BG27" s="93"/>
    </row>
    <row r="28" spans="1:59" ht="12.75" customHeight="1">
      <c r="A28" s="92"/>
      <c r="B28" s="93"/>
      <c r="C28" s="93"/>
      <c r="D28" s="95" t="s">
        <v>39</v>
      </c>
      <c r="E28" s="324">
        <v>36</v>
      </c>
      <c r="F28" s="225"/>
      <c r="G28" s="324">
        <v>4</v>
      </c>
      <c r="H28" s="225"/>
      <c r="I28" s="324"/>
      <c r="J28" s="225"/>
      <c r="K28" s="324"/>
      <c r="L28" s="225"/>
      <c r="M28" s="324"/>
      <c r="N28" s="225"/>
      <c r="O28" s="325">
        <v>12</v>
      </c>
      <c r="P28" s="225"/>
      <c r="Q28" s="325">
        <f t="shared" ref="Q28:Q31" si="1">SUM(E28:P28)</f>
        <v>52</v>
      </c>
      <c r="R28" s="184"/>
      <c r="S28" s="93"/>
      <c r="T28" s="93"/>
      <c r="U28" s="335" t="s">
        <v>63</v>
      </c>
      <c r="V28" s="202"/>
      <c r="W28" s="202"/>
      <c r="X28" s="202"/>
      <c r="Y28" s="202"/>
      <c r="Z28" s="225"/>
      <c r="AA28" s="336" t="s">
        <v>64</v>
      </c>
      <c r="AB28" s="202"/>
      <c r="AC28" s="225"/>
      <c r="AD28" s="336" t="s">
        <v>65</v>
      </c>
      <c r="AE28" s="202"/>
      <c r="AF28" s="184"/>
      <c r="AG28" s="93"/>
      <c r="AH28" s="93"/>
      <c r="AI28" s="93"/>
      <c r="AJ28" s="337" t="s">
        <v>66</v>
      </c>
      <c r="AK28" s="202"/>
      <c r="AL28" s="202"/>
      <c r="AM28" s="202"/>
      <c r="AN28" s="202"/>
      <c r="AO28" s="202"/>
      <c r="AP28" s="202"/>
      <c r="AQ28" s="225"/>
      <c r="AR28" s="338" t="s">
        <v>67</v>
      </c>
      <c r="AS28" s="202"/>
      <c r="AT28" s="202"/>
      <c r="AU28" s="202"/>
      <c r="AV28" s="202"/>
      <c r="AW28" s="202"/>
      <c r="AX28" s="202"/>
      <c r="AY28" s="202"/>
      <c r="AZ28" s="225"/>
      <c r="BA28" s="325">
        <v>4</v>
      </c>
      <c r="BB28" s="184"/>
      <c r="BC28" s="93"/>
      <c r="BD28" s="93"/>
      <c r="BE28" s="93"/>
      <c r="BF28" s="93"/>
      <c r="BG28" s="93"/>
    </row>
    <row r="29" spans="1:59" ht="12.75" customHeight="1">
      <c r="A29" s="92"/>
      <c r="B29" s="93"/>
      <c r="C29" s="93"/>
      <c r="D29" s="95" t="s">
        <v>42</v>
      </c>
      <c r="E29" s="325">
        <v>36</v>
      </c>
      <c r="F29" s="225"/>
      <c r="G29" s="325">
        <v>4</v>
      </c>
      <c r="H29" s="225"/>
      <c r="I29" s="325"/>
      <c r="J29" s="225"/>
      <c r="K29" s="325"/>
      <c r="L29" s="225"/>
      <c r="M29" s="325"/>
      <c r="N29" s="225"/>
      <c r="O29" s="325">
        <v>12</v>
      </c>
      <c r="P29" s="225"/>
      <c r="Q29" s="325">
        <f t="shared" si="1"/>
        <v>52</v>
      </c>
      <c r="R29" s="184"/>
      <c r="S29" s="93"/>
      <c r="T29" s="93"/>
      <c r="U29" s="326"/>
      <c r="V29" s="186"/>
      <c r="W29" s="186"/>
      <c r="X29" s="186"/>
      <c r="Y29" s="186"/>
      <c r="Z29" s="320"/>
      <c r="AA29" s="327"/>
      <c r="AB29" s="186"/>
      <c r="AC29" s="320"/>
      <c r="AD29" s="327"/>
      <c r="AE29" s="186"/>
      <c r="AF29" s="187"/>
      <c r="AG29" s="93"/>
      <c r="AH29" s="93"/>
      <c r="AI29" s="93"/>
      <c r="AJ29" s="328"/>
      <c r="AK29" s="186"/>
      <c r="AL29" s="186"/>
      <c r="AM29" s="186"/>
      <c r="AN29" s="186"/>
      <c r="AO29" s="186"/>
      <c r="AP29" s="186"/>
      <c r="AQ29" s="320"/>
      <c r="AR29" s="329"/>
      <c r="AS29" s="186"/>
      <c r="AT29" s="186"/>
      <c r="AU29" s="186"/>
      <c r="AV29" s="186"/>
      <c r="AW29" s="186"/>
      <c r="AX29" s="186"/>
      <c r="AY29" s="186"/>
      <c r="AZ29" s="320"/>
      <c r="BA29" s="318"/>
      <c r="BB29" s="187"/>
      <c r="BC29" s="93"/>
      <c r="BD29" s="93"/>
      <c r="BE29" s="93"/>
      <c r="BF29" s="93"/>
      <c r="BG29" s="93"/>
    </row>
    <row r="30" spans="1:59" ht="12.75" customHeight="1">
      <c r="A30" s="92"/>
      <c r="B30" s="93"/>
      <c r="C30" s="93"/>
      <c r="D30" s="95" t="s">
        <v>43</v>
      </c>
      <c r="E30" s="324">
        <v>36</v>
      </c>
      <c r="F30" s="225"/>
      <c r="G30" s="324">
        <v>4</v>
      </c>
      <c r="H30" s="225"/>
      <c r="I30" s="324"/>
      <c r="J30" s="225"/>
      <c r="K30" s="324"/>
      <c r="L30" s="225"/>
      <c r="M30" s="324"/>
      <c r="N30" s="225"/>
      <c r="O30" s="325">
        <v>12</v>
      </c>
      <c r="P30" s="225"/>
      <c r="Q30" s="325">
        <f t="shared" si="1"/>
        <v>52</v>
      </c>
      <c r="R30" s="184"/>
      <c r="S30" s="93"/>
      <c r="T30" s="93"/>
      <c r="U30" s="91"/>
      <c r="V30" s="91"/>
      <c r="W30" s="91"/>
      <c r="X30" s="91"/>
      <c r="Y30" s="91"/>
      <c r="Z30" s="91"/>
      <c r="AA30" s="96"/>
      <c r="AB30" s="96"/>
      <c r="AC30" s="96"/>
      <c r="AD30" s="96"/>
      <c r="AE30" s="96"/>
      <c r="AF30" s="96"/>
      <c r="AG30" s="93"/>
      <c r="AH30" s="93"/>
      <c r="AI30" s="93"/>
      <c r="AJ30" s="96"/>
      <c r="AK30" s="96"/>
      <c r="AL30" s="96"/>
      <c r="AM30" s="96"/>
      <c r="AN30" s="96"/>
      <c r="AO30" s="96"/>
      <c r="AP30" s="96"/>
      <c r="AQ30" s="96"/>
      <c r="AR30" s="97"/>
      <c r="AS30" s="97"/>
      <c r="AT30" s="97"/>
      <c r="AU30" s="97"/>
      <c r="AV30" s="97"/>
      <c r="AW30" s="97"/>
      <c r="AX30" s="97"/>
      <c r="AY30" s="97"/>
      <c r="AZ30" s="97"/>
      <c r="BA30" s="98"/>
      <c r="BB30" s="98"/>
      <c r="BC30" s="93"/>
      <c r="BD30" s="93"/>
      <c r="BE30" s="93"/>
      <c r="BF30" s="93"/>
      <c r="BG30" s="93"/>
    </row>
    <row r="31" spans="1:59" ht="12.75" customHeight="1">
      <c r="A31" s="92"/>
      <c r="B31" s="93"/>
      <c r="C31" s="93"/>
      <c r="D31" s="99" t="s">
        <v>44</v>
      </c>
      <c r="E31" s="319">
        <v>27</v>
      </c>
      <c r="F31" s="320"/>
      <c r="G31" s="319">
        <v>3</v>
      </c>
      <c r="H31" s="320"/>
      <c r="I31" s="319">
        <v>5</v>
      </c>
      <c r="J31" s="320"/>
      <c r="K31" s="319">
        <v>2</v>
      </c>
      <c r="L31" s="320"/>
      <c r="M31" s="319">
        <v>4</v>
      </c>
      <c r="N31" s="320"/>
      <c r="O31" s="319">
        <v>2</v>
      </c>
      <c r="P31" s="320"/>
      <c r="Q31" s="319">
        <f t="shared" si="1"/>
        <v>43</v>
      </c>
      <c r="R31" s="187"/>
      <c r="S31" s="93"/>
      <c r="T31" s="93"/>
      <c r="U31" s="91"/>
      <c r="V31" s="91"/>
      <c r="W31" s="91"/>
      <c r="X31" s="91"/>
      <c r="Y31" s="91"/>
      <c r="Z31" s="91"/>
      <c r="AA31" s="96"/>
      <c r="AB31" s="96"/>
      <c r="AC31" s="96"/>
      <c r="AD31" s="96"/>
      <c r="AE31" s="96"/>
      <c r="AF31" s="96"/>
      <c r="AG31" s="93"/>
      <c r="AH31" s="93"/>
      <c r="AI31" s="93"/>
      <c r="AJ31" s="96"/>
      <c r="AK31" s="96"/>
      <c r="AL31" s="96"/>
      <c r="AM31" s="96"/>
      <c r="AN31" s="96"/>
      <c r="AO31" s="96"/>
      <c r="AP31" s="96"/>
      <c r="AQ31" s="96"/>
      <c r="AR31" s="97"/>
      <c r="AS31" s="97"/>
      <c r="AT31" s="97"/>
      <c r="AU31" s="97"/>
      <c r="AV31" s="97"/>
      <c r="AW31" s="97"/>
      <c r="AX31" s="97"/>
      <c r="AY31" s="97"/>
      <c r="AZ31" s="97"/>
      <c r="BA31" s="98"/>
      <c r="BB31" s="98"/>
      <c r="BC31" s="93"/>
      <c r="BD31" s="93"/>
      <c r="BE31" s="93"/>
      <c r="BF31" s="93"/>
      <c r="BG31" s="93"/>
    </row>
    <row r="32" spans="1:59" ht="15.75" customHeight="1">
      <c r="A32" s="100"/>
      <c r="B32" s="86"/>
      <c r="C32" s="101"/>
      <c r="D32" s="101"/>
      <c r="E32" s="101"/>
      <c r="F32" s="101"/>
      <c r="G32" s="101"/>
      <c r="H32" s="101"/>
      <c r="I32" s="101"/>
      <c r="J32" s="101"/>
      <c r="K32" s="93"/>
      <c r="L32" s="93"/>
      <c r="M32" s="102"/>
      <c r="N32" s="102"/>
      <c r="O32" s="93"/>
      <c r="P32" s="93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103"/>
      <c r="BF32" s="103"/>
      <c r="BG32" s="103"/>
    </row>
    <row r="33" spans="1:59" ht="30" customHeight="1">
      <c r="A33" s="60"/>
      <c r="B33" s="11"/>
      <c r="C33" s="11"/>
      <c r="D33" s="321" t="s">
        <v>68</v>
      </c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</row>
    <row r="34" spans="1:59" ht="39.75" customHeight="1">
      <c r="A34" s="60"/>
      <c r="B34" s="11"/>
      <c r="C34" s="11"/>
      <c r="D34" s="285" t="s">
        <v>69</v>
      </c>
      <c r="E34" s="266"/>
      <c r="F34" s="264"/>
      <c r="G34" s="286" t="s">
        <v>70</v>
      </c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4"/>
      <c r="U34" s="287" t="s">
        <v>71</v>
      </c>
      <c r="V34" s="229"/>
      <c r="W34" s="229"/>
      <c r="X34" s="229"/>
      <c r="Y34" s="229"/>
      <c r="Z34" s="229"/>
      <c r="AA34" s="229"/>
      <c r="AB34" s="230"/>
      <c r="AC34" s="278" t="s">
        <v>72</v>
      </c>
      <c r="AD34" s="266"/>
      <c r="AE34" s="289" t="s">
        <v>73</v>
      </c>
      <c r="AF34" s="229"/>
      <c r="AG34" s="229"/>
      <c r="AH34" s="229"/>
      <c r="AI34" s="229"/>
      <c r="AJ34" s="229"/>
      <c r="AK34" s="229"/>
      <c r="AL34" s="229"/>
      <c r="AM34" s="229"/>
      <c r="AN34" s="230"/>
      <c r="AO34" s="103"/>
      <c r="AP34" s="103"/>
      <c r="AQ34" s="41"/>
      <c r="AR34" s="41"/>
      <c r="AS34" s="41"/>
      <c r="AT34" s="41"/>
      <c r="AU34" s="41"/>
      <c r="AV34" s="41"/>
      <c r="AW34" s="41"/>
      <c r="AX34" s="41"/>
      <c r="AY34" s="103"/>
      <c r="AZ34" s="103"/>
      <c r="BA34" s="103"/>
      <c r="BB34" s="103"/>
      <c r="BC34" s="103"/>
      <c r="BD34" s="103"/>
      <c r="BE34" s="103"/>
      <c r="BF34" s="103"/>
      <c r="BG34" s="103"/>
    </row>
    <row r="35" spans="1:59" ht="34.5" customHeight="1">
      <c r="A35" s="60"/>
      <c r="B35" s="11"/>
      <c r="C35" s="11"/>
      <c r="D35" s="279"/>
      <c r="E35" s="236"/>
      <c r="F35" s="242"/>
      <c r="G35" s="279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42"/>
      <c r="U35" s="288" t="s">
        <v>74</v>
      </c>
      <c r="V35" s="264"/>
      <c r="W35" s="288" t="s">
        <v>75</v>
      </c>
      <c r="X35" s="264"/>
      <c r="Y35" s="277" t="s">
        <v>76</v>
      </c>
      <c r="Z35" s="264"/>
      <c r="AA35" s="278" t="s">
        <v>77</v>
      </c>
      <c r="AB35" s="264"/>
      <c r="AC35" s="279"/>
      <c r="AD35" s="236"/>
      <c r="AE35" s="278" t="s">
        <v>78</v>
      </c>
      <c r="AF35" s="272"/>
      <c r="AG35" s="290" t="s">
        <v>79</v>
      </c>
      <c r="AH35" s="258"/>
      <c r="AI35" s="258"/>
      <c r="AJ35" s="258"/>
      <c r="AK35" s="258"/>
      <c r="AL35" s="259"/>
      <c r="AM35" s="316" t="s">
        <v>80</v>
      </c>
      <c r="AN35" s="264"/>
      <c r="AO35" s="64"/>
      <c r="AP35" s="64"/>
      <c r="AQ35" s="104"/>
      <c r="AR35" s="104"/>
      <c r="AS35" s="105"/>
      <c r="AT35" s="105"/>
      <c r="AU35" s="105"/>
      <c r="AV35" s="105"/>
      <c r="AW35" s="105"/>
      <c r="AX35" s="105"/>
      <c r="AY35" s="103"/>
      <c r="AZ35" s="103"/>
      <c r="BA35" s="103"/>
      <c r="BB35" s="103"/>
      <c r="BC35" s="103"/>
      <c r="BD35" s="103"/>
      <c r="BE35" s="103"/>
      <c r="BF35" s="103"/>
      <c r="BG35" s="103"/>
    </row>
    <row r="36" spans="1:59" ht="96.75" customHeight="1">
      <c r="A36" s="60"/>
      <c r="B36" s="11"/>
      <c r="C36" s="11"/>
      <c r="D36" s="279"/>
      <c r="E36" s="236"/>
      <c r="F36" s="242"/>
      <c r="G36" s="279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42"/>
      <c r="U36" s="279"/>
      <c r="V36" s="242"/>
      <c r="W36" s="279"/>
      <c r="X36" s="242"/>
      <c r="Y36" s="236"/>
      <c r="Z36" s="242"/>
      <c r="AA36" s="279"/>
      <c r="AB36" s="242"/>
      <c r="AC36" s="279"/>
      <c r="AD36" s="236"/>
      <c r="AE36" s="280"/>
      <c r="AF36" s="214"/>
      <c r="AG36" s="281" t="s">
        <v>81</v>
      </c>
      <c r="AH36" s="282"/>
      <c r="AI36" s="283" t="s">
        <v>82</v>
      </c>
      <c r="AJ36" s="282"/>
      <c r="AK36" s="284" t="s">
        <v>83</v>
      </c>
      <c r="AL36" s="225"/>
      <c r="AM36" s="317"/>
      <c r="AN36" s="242"/>
      <c r="AO36" s="106"/>
      <c r="AP36" s="106"/>
      <c r="AQ36" s="104"/>
      <c r="AR36" s="104"/>
      <c r="AS36" s="105"/>
      <c r="AT36" s="105"/>
      <c r="AU36" s="105"/>
      <c r="AV36" s="105"/>
      <c r="AW36" s="105"/>
      <c r="AX36" s="105"/>
      <c r="AY36" s="103"/>
      <c r="AZ36" s="103"/>
      <c r="BA36" s="103"/>
      <c r="BB36" s="103"/>
      <c r="BC36" s="103"/>
      <c r="BD36" s="103"/>
      <c r="BE36" s="103"/>
      <c r="BF36" s="103"/>
      <c r="BG36" s="103"/>
    </row>
    <row r="37" spans="1:59" ht="12.75" customHeight="1">
      <c r="A37" s="107"/>
      <c r="B37" s="98"/>
      <c r="C37" s="98"/>
      <c r="D37" s="260">
        <v>1</v>
      </c>
      <c r="E37" s="229"/>
      <c r="F37" s="230"/>
      <c r="G37" s="261">
        <v>2</v>
      </c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30"/>
      <c r="U37" s="260">
        <v>3</v>
      </c>
      <c r="V37" s="230"/>
      <c r="W37" s="260">
        <v>4</v>
      </c>
      <c r="X37" s="230"/>
      <c r="Y37" s="260">
        <v>5</v>
      </c>
      <c r="Z37" s="230"/>
      <c r="AA37" s="260">
        <v>6</v>
      </c>
      <c r="AB37" s="230"/>
      <c r="AC37" s="260">
        <v>7</v>
      </c>
      <c r="AD37" s="230"/>
      <c r="AE37" s="260">
        <v>8</v>
      </c>
      <c r="AF37" s="230"/>
      <c r="AG37" s="260">
        <v>9</v>
      </c>
      <c r="AH37" s="230"/>
      <c r="AI37" s="260">
        <v>10</v>
      </c>
      <c r="AJ37" s="230"/>
      <c r="AK37" s="260">
        <v>11</v>
      </c>
      <c r="AL37" s="230"/>
      <c r="AM37" s="260">
        <v>12</v>
      </c>
      <c r="AN37" s="230"/>
      <c r="AO37" s="98"/>
      <c r="AP37" s="98"/>
      <c r="AQ37" s="108"/>
      <c r="AR37" s="108"/>
      <c r="AS37" s="41"/>
      <c r="AT37" s="41"/>
      <c r="AU37" s="41"/>
      <c r="AV37" s="41"/>
      <c r="AW37" s="41"/>
      <c r="AX37" s="41"/>
      <c r="AY37" s="98"/>
      <c r="AZ37" s="98"/>
      <c r="BA37" s="98"/>
      <c r="BB37" s="98"/>
      <c r="BC37" s="98"/>
      <c r="BD37" s="98"/>
      <c r="BE37" s="98"/>
      <c r="BF37" s="98"/>
      <c r="BG37" s="98"/>
    </row>
    <row r="38" spans="1:59" ht="30" customHeight="1">
      <c r="A38" s="109"/>
      <c r="B38" s="110"/>
      <c r="C38" s="110"/>
      <c r="D38" s="267" t="s">
        <v>84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30"/>
      <c r="AO38" s="110"/>
      <c r="AP38" s="111"/>
      <c r="AQ38" s="104"/>
      <c r="AR38" s="104"/>
      <c r="AS38" s="105"/>
      <c r="AT38" s="105"/>
      <c r="AU38" s="105"/>
      <c r="AV38" s="105"/>
      <c r="AW38" s="105"/>
      <c r="AX38" s="105"/>
      <c r="AY38" s="110"/>
      <c r="AZ38" s="110"/>
      <c r="BA38" s="110"/>
      <c r="BB38" s="110"/>
      <c r="BC38" s="110"/>
      <c r="BD38" s="110"/>
      <c r="BE38" s="110"/>
      <c r="BF38" s="110"/>
      <c r="BG38" s="110"/>
    </row>
    <row r="39" spans="1:59" ht="30" customHeight="1">
      <c r="A39" s="112"/>
      <c r="B39" s="41"/>
      <c r="C39" s="41"/>
      <c r="D39" s="268" t="s">
        <v>85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4"/>
      <c r="AO39" s="41"/>
      <c r="AP39" s="108"/>
      <c r="AQ39" s="104"/>
      <c r="AR39" s="104"/>
      <c r="AS39" s="105"/>
      <c r="AT39" s="105"/>
      <c r="AU39" s="105"/>
      <c r="AV39" s="105"/>
      <c r="AW39" s="105"/>
      <c r="AX39" s="105"/>
      <c r="AY39" s="41"/>
      <c r="AZ39" s="41"/>
      <c r="BA39" s="41"/>
      <c r="BB39" s="41"/>
      <c r="BC39" s="41"/>
      <c r="BD39" s="41"/>
      <c r="BE39" s="41"/>
      <c r="BF39" s="41"/>
      <c r="BG39" s="41"/>
    </row>
    <row r="40" spans="1:59" ht="52.5" customHeight="1">
      <c r="A40" s="113"/>
      <c r="B40" s="105"/>
      <c r="C40" s="105"/>
      <c r="D40" s="257" t="s">
        <v>86</v>
      </c>
      <c r="E40" s="258"/>
      <c r="F40" s="269"/>
      <c r="G40" s="270" t="s">
        <v>158</v>
      </c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71"/>
      <c r="U40" s="263"/>
      <c r="V40" s="264"/>
      <c r="W40" s="265">
        <v>1</v>
      </c>
      <c r="X40" s="272"/>
      <c r="Y40" s="273"/>
      <c r="Z40" s="274"/>
      <c r="AA40" s="265">
        <v>1</v>
      </c>
      <c r="AB40" s="272"/>
      <c r="AC40" s="263">
        <v>2</v>
      </c>
      <c r="AD40" s="264"/>
      <c r="AE40" s="263">
        <f t="shared" ref="AE40:AE60" si="2">AC40*30</f>
        <v>60</v>
      </c>
      <c r="AF40" s="264"/>
      <c r="AG40" s="263">
        <v>18</v>
      </c>
      <c r="AH40" s="264"/>
      <c r="AI40" s="265">
        <v>18</v>
      </c>
      <c r="AJ40" s="266"/>
      <c r="AK40" s="263"/>
      <c r="AL40" s="264"/>
      <c r="AM40" s="263">
        <f t="shared" ref="AM40:AM60" si="3">AE40-AK40-AI40-AG40</f>
        <v>24</v>
      </c>
      <c r="AN40" s="264"/>
      <c r="AO40" s="104"/>
      <c r="AP40" s="104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</row>
    <row r="41" spans="1:59" ht="30" customHeight="1">
      <c r="A41" s="113"/>
      <c r="B41" s="105"/>
      <c r="C41" s="105"/>
      <c r="D41" s="201" t="s">
        <v>87</v>
      </c>
      <c r="E41" s="202"/>
      <c r="F41" s="184"/>
      <c r="G41" s="254" t="s">
        <v>159</v>
      </c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6"/>
      <c r="U41" s="198"/>
      <c r="V41" s="184"/>
      <c r="W41" s="199">
        <v>2</v>
      </c>
      <c r="X41" s="225"/>
      <c r="Y41" s="206"/>
      <c r="Z41" s="192"/>
      <c r="AA41" s="199">
        <v>2</v>
      </c>
      <c r="AB41" s="225"/>
      <c r="AC41" s="198">
        <v>2</v>
      </c>
      <c r="AD41" s="184"/>
      <c r="AE41" s="198">
        <f t="shared" si="2"/>
        <v>60</v>
      </c>
      <c r="AF41" s="184"/>
      <c r="AG41" s="198">
        <v>18</v>
      </c>
      <c r="AH41" s="184"/>
      <c r="AI41" s="199">
        <v>18</v>
      </c>
      <c r="AJ41" s="202"/>
      <c r="AK41" s="198"/>
      <c r="AL41" s="184"/>
      <c r="AM41" s="198">
        <f t="shared" si="3"/>
        <v>24</v>
      </c>
      <c r="AN41" s="184"/>
      <c r="AO41" s="104"/>
      <c r="AP41" s="104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</row>
    <row r="42" spans="1:59" ht="30" customHeight="1">
      <c r="A42" s="113"/>
      <c r="B42" s="105"/>
      <c r="C42" s="105"/>
      <c r="D42" s="201" t="s">
        <v>88</v>
      </c>
      <c r="E42" s="202"/>
      <c r="F42" s="184"/>
      <c r="G42" s="254" t="s">
        <v>160</v>
      </c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6"/>
      <c r="U42" s="198"/>
      <c r="V42" s="184"/>
      <c r="W42" s="199">
        <v>2</v>
      </c>
      <c r="X42" s="225"/>
      <c r="Y42" s="206"/>
      <c r="Z42" s="192"/>
      <c r="AA42" s="199">
        <v>1.2</v>
      </c>
      <c r="AB42" s="225"/>
      <c r="AC42" s="198">
        <v>3</v>
      </c>
      <c r="AD42" s="184"/>
      <c r="AE42" s="198">
        <f t="shared" si="2"/>
        <v>90</v>
      </c>
      <c r="AF42" s="184"/>
      <c r="AG42" s="198">
        <v>18</v>
      </c>
      <c r="AH42" s="184"/>
      <c r="AI42" s="199">
        <v>54</v>
      </c>
      <c r="AJ42" s="202"/>
      <c r="AK42" s="198"/>
      <c r="AL42" s="184"/>
      <c r="AM42" s="198">
        <f t="shared" si="3"/>
        <v>18</v>
      </c>
      <c r="AN42" s="184"/>
      <c r="AO42" s="104"/>
      <c r="AP42" s="104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</row>
    <row r="43" spans="1:59" ht="30" customHeight="1">
      <c r="A43" s="113"/>
      <c r="B43" s="105"/>
      <c r="C43" s="105"/>
      <c r="D43" s="201" t="s">
        <v>89</v>
      </c>
      <c r="E43" s="202"/>
      <c r="F43" s="184"/>
      <c r="G43" s="293" t="s">
        <v>90</v>
      </c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5"/>
      <c r="U43" s="198"/>
      <c r="V43" s="184"/>
      <c r="W43" s="199">
        <v>2.4</v>
      </c>
      <c r="X43" s="202"/>
      <c r="Y43" s="206"/>
      <c r="Z43" s="192"/>
      <c r="AA43" s="199">
        <v>1.3</v>
      </c>
      <c r="AB43" s="202"/>
      <c r="AC43" s="198">
        <v>6</v>
      </c>
      <c r="AD43" s="184"/>
      <c r="AE43" s="198">
        <f t="shared" si="2"/>
        <v>180</v>
      </c>
      <c r="AF43" s="184"/>
      <c r="AG43" s="198"/>
      <c r="AH43" s="184"/>
      <c r="AI43" s="199">
        <v>144</v>
      </c>
      <c r="AJ43" s="184"/>
      <c r="AK43" s="198"/>
      <c r="AL43" s="184"/>
      <c r="AM43" s="198">
        <f t="shared" si="3"/>
        <v>36</v>
      </c>
      <c r="AN43" s="184"/>
      <c r="AO43" s="104"/>
      <c r="AP43" s="104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</row>
    <row r="44" spans="1:59" ht="30" customHeight="1">
      <c r="A44" s="113"/>
      <c r="B44" s="105"/>
      <c r="C44" s="105"/>
      <c r="D44" s="201" t="s">
        <v>91</v>
      </c>
      <c r="E44" s="202"/>
      <c r="F44" s="184"/>
      <c r="G44" s="293" t="s">
        <v>92</v>
      </c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5"/>
      <c r="U44" s="198"/>
      <c r="V44" s="184"/>
      <c r="W44" s="199">
        <v>7</v>
      </c>
      <c r="X44" s="225"/>
      <c r="Y44" s="206"/>
      <c r="Z44" s="192"/>
      <c r="AA44" s="199">
        <v>7</v>
      </c>
      <c r="AB44" s="184"/>
      <c r="AC44" s="199">
        <v>4</v>
      </c>
      <c r="AD44" s="202"/>
      <c r="AE44" s="198">
        <f t="shared" si="2"/>
        <v>120</v>
      </c>
      <c r="AF44" s="184"/>
      <c r="AG44" s="198">
        <v>36</v>
      </c>
      <c r="AH44" s="184"/>
      <c r="AI44" s="198">
        <v>36</v>
      </c>
      <c r="AJ44" s="184"/>
      <c r="AK44" s="226"/>
      <c r="AL44" s="184"/>
      <c r="AM44" s="198">
        <f t="shared" si="3"/>
        <v>48</v>
      </c>
      <c r="AN44" s="184"/>
      <c r="AO44" s="104"/>
      <c r="AP44" s="104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</row>
    <row r="45" spans="1:59" ht="30" customHeight="1">
      <c r="A45" s="113"/>
      <c r="B45" s="105"/>
      <c r="C45" s="105"/>
      <c r="D45" s="201" t="s">
        <v>93</v>
      </c>
      <c r="E45" s="202"/>
      <c r="F45" s="184"/>
      <c r="G45" s="293" t="s">
        <v>94</v>
      </c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5"/>
      <c r="U45" s="198"/>
      <c r="V45" s="184"/>
      <c r="W45" s="199">
        <v>7</v>
      </c>
      <c r="X45" s="225"/>
      <c r="Y45" s="206"/>
      <c r="Z45" s="249"/>
      <c r="AA45" s="198">
        <v>7</v>
      </c>
      <c r="AB45" s="225"/>
      <c r="AC45" s="198">
        <v>4</v>
      </c>
      <c r="AD45" s="225"/>
      <c r="AE45" s="198">
        <f t="shared" si="2"/>
        <v>120</v>
      </c>
      <c r="AF45" s="184"/>
      <c r="AG45" s="198">
        <v>36</v>
      </c>
      <c r="AH45" s="184"/>
      <c r="AI45" s="198">
        <v>28</v>
      </c>
      <c r="AJ45" s="184"/>
      <c r="AK45" s="199">
        <v>8</v>
      </c>
      <c r="AL45" s="225"/>
      <c r="AM45" s="198">
        <f t="shared" si="3"/>
        <v>48</v>
      </c>
      <c r="AN45" s="184"/>
      <c r="AO45" s="104"/>
      <c r="AP45" s="104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</row>
    <row r="46" spans="1:59" s="167" customFormat="1" ht="102.75" customHeight="1">
      <c r="A46" s="113"/>
      <c r="B46" s="105"/>
      <c r="C46" s="105"/>
      <c r="D46" s="201" t="s">
        <v>95</v>
      </c>
      <c r="E46" s="202"/>
      <c r="F46" s="184"/>
      <c r="G46" s="293" t="s">
        <v>163</v>
      </c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5"/>
      <c r="U46" s="311"/>
      <c r="V46" s="213"/>
      <c r="W46" s="311">
        <v>4</v>
      </c>
      <c r="X46" s="210"/>
      <c r="Y46" s="313"/>
      <c r="Z46" s="222"/>
      <c r="AA46" s="314">
        <v>4</v>
      </c>
      <c r="AB46" s="315"/>
      <c r="AC46" s="311">
        <v>2</v>
      </c>
      <c r="AD46" s="210"/>
      <c r="AE46" s="311">
        <f t="shared" ref="AE46:AE48" si="4">AC46*30</f>
        <v>60</v>
      </c>
      <c r="AF46" s="210"/>
      <c r="AG46" s="311">
        <v>18</v>
      </c>
      <c r="AH46" s="210"/>
      <c r="AI46" s="311">
        <v>18</v>
      </c>
      <c r="AJ46" s="210"/>
      <c r="AK46" s="312"/>
      <c r="AL46" s="213"/>
      <c r="AM46" s="307">
        <f t="shared" ref="AM46:AM48" si="5">AE46-AK46-AI46-AG46</f>
        <v>24</v>
      </c>
      <c r="AN46" s="184"/>
      <c r="AO46" s="104"/>
      <c r="AP46" s="104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</row>
    <row r="47" spans="1:59" s="167" customFormat="1" ht="102.75" customHeight="1">
      <c r="A47" s="113"/>
      <c r="B47" s="105"/>
      <c r="C47" s="105"/>
      <c r="D47" s="201" t="s">
        <v>97</v>
      </c>
      <c r="E47" s="202"/>
      <c r="F47" s="184"/>
      <c r="G47" s="293" t="s">
        <v>164</v>
      </c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311"/>
      <c r="V47" s="213"/>
      <c r="W47" s="311">
        <v>3</v>
      </c>
      <c r="X47" s="210"/>
      <c r="Y47" s="313"/>
      <c r="Z47" s="222"/>
      <c r="AA47" s="314">
        <v>3</v>
      </c>
      <c r="AB47" s="315"/>
      <c r="AC47" s="311">
        <v>2</v>
      </c>
      <c r="AD47" s="210"/>
      <c r="AE47" s="311">
        <f t="shared" si="4"/>
        <v>60</v>
      </c>
      <c r="AF47" s="210"/>
      <c r="AG47" s="311">
        <v>18</v>
      </c>
      <c r="AH47" s="210"/>
      <c r="AI47" s="311">
        <v>18</v>
      </c>
      <c r="AJ47" s="210"/>
      <c r="AK47" s="312"/>
      <c r="AL47" s="213"/>
      <c r="AM47" s="307">
        <f t="shared" si="5"/>
        <v>24</v>
      </c>
      <c r="AN47" s="184"/>
      <c r="AO47" s="104"/>
      <c r="AP47" s="104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</row>
    <row r="48" spans="1:59" s="167" customFormat="1" ht="102.75" customHeight="1">
      <c r="A48" s="113"/>
      <c r="B48" s="105"/>
      <c r="C48" s="105"/>
      <c r="D48" s="201" t="s">
        <v>98</v>
      </c>
      <c r="E48" s="202"/>
      <c r="F48" s="184"/>
      <c r="G48" s="293" t="s">
        <v>165</v>
      </c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5"/>
      <c r="U48" s="311"/>
      <c r="V48" s="213"/>
      <c r="W48" s="311">
        <v>6</v>
      </c>
      <c r="X48" s="210"/>
      <c r="Y48" s="313"/>
      <c r="Z48" s="222"/>
      <c r="AA48" s="314">
        <v>6</v>
      </c>
      <c r="AB48" s="315"/>
      <c r="AC48" s="311">
        <v>2</v>
      </c>
      <c r="AD48" s="210"/>
      <c r="AE48" s="311">
        <f t="shared" si="4"/>
        <v>60</v>
      </c>
      <c r="AF48" s="210"/>
      <c r="AG48" s="311">
        <v>18</v>
      </c>
      <c r="AH48" s="210"/>
      <c r="AI48" s="311">
        <v>18</v>
      </c>
      <c r="AJ48" s="210"/>
      <c r="AK48" s="312"/>
      <c r="AL48" s="213"/>
      <c r="AM48" s="307">
        <f t="shared" si="5"/>
        <v>24</v>
      </c>
      <c r="AN48" s="184"/>
      <c r="AO48" s="104"/>
      <c r="AP48" s="104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</row>
    <row r="49" spans="1:63" s="167" customFormat="1" ht="30" customHeight="1" thickBot="1">
      <c r="A49" s="113"/>
      <c r="B49" s="105"/>
      <c r="C49" s="105"/>
      <c r="D49" s="201" t="s">
        <v>99</v>
      </c>
      <c r="E49" s="202"/>
      <c r="F49" s="184"/>
      <c r="G49" s="231" t="s">
        <v>132</v>
      </c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3"/>
      <c r="U49" s="198">
        <v>8</v>
      </c>
      <c r="V49" s="184"/>
      <c r="W49" s="234">
        <v>6</v>
      </c>
      <c r="X49" s="187"/>
      <c r="Y49" s="206"/>
      <c r="Z49" s="192"/>
      <c r="AA49" s="199">
        <v>5.7</v>
      </c>
      <c r="AB49" s="202"/>
      <c r="AC49" s="198">
        <v>6</v>
      </c>
      <c r="AD49" s="184"/>
      <c r="AE49" s="198">
        <f>AC49*30</f>
        <v>180</v>
      </c>
      <c r="AF49" s="184"/>
      <c r="AG49" s="198"/>
      <c r="AH49" s="184"/>
      <c r="AI49" s="199">
        <v>126</v>
      </c>
      <c r="AJ49" s="184"/>
      <c r="AK49" s="198"/>
      <c r="AL49" s="184"/>
      <c r="AM49" s="198">
        <f>AE49-AK49-AI49-AG49</f>
        <v>54</v>
      </c>
      <c r="AN49" s="184"/>
      <c r="AO49" s="104"/>
      <c r="AP49" s="104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</row>
    <row r="50" spans="1:63" ht="102.75" customHeight="1">
      <c r="A50" s="113"/>
      <c r="B50" s="105"/>
      <c r="C50" s="105"/>
      <c r="D50" s="201" t="s">
        <v>101</v>
      </c>
      <c r="E50" s="202"/>
      <c r="F50" s="184"/>
      <c r="G50" s="293" t="s">
        <v>162</v>
      </c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5"/>
      <c r="U50" s="311">
        <v>1.2</v>
      </c>
      <c r="V50" s="213"/>
      <c r="W50" s="311">
        <v>1.3</v>
      </c>
      <c r="X50" s="210"/>
      <c r="Y50" s="313"/>
      <c r="Z50" s="222"/>
      <c r="AA50" s="314" t="s">
        <v>96</v>
      </c>
      <c r="AB50" s="315"/>
      <c r="AC50" s="311">
        <v>20</v>
      </c>
      <c r="AD50" s="210"/>
      <c r="AE50" s="311">
        <f t="shared" si="2"/>
        <v>600</v>
      </c>
      <c r="AF50" s="210"/>
      <c r="AG50" s="311">
        <v>180</v>
      </c>
      <c r="AH50" s="210"/>
      <c r="AI50" s="311">
        <v>180</v>
      </c>
      <c r="AJ50" s="210"/>
      <c r="AK50" s="312"/>
      <c r="AL50" s="213"/>
      <c r="AM50" s="307">
        <f t="shared" si="3"/>
        <v>240</v>
      </c>
      <c r="AN50" s="184"/>
      <c r="AO50" s="104"/>
      <c r="AP50" s="104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</row>
    <row r="51" spans="1:63" ht="58.5" customHeight="1">
      <c r="A51" s="113"/>
      <c r="B51" s="105"/>
      <c r="C51" s="105"/>
      <c r="D51" s="201" t="s">
        <v>102</v>
      </c>
      <c r="E51" s="202"/>
      <c r="F51" s="184"/>
      <c r="G51" s="293" t="s">
        <v>166</v>
      </c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5"/>
      <c r="U51" s="307">
        <v>1.2</v>
      </c>
      <c r="V51" s="184"/>
      <c r="W51" s="307"/>
      <c r="X51" s="184"/>
      <c r="Y51" s="309"/>
      <c r="Z51" s="192"/>
      <c r="AA51" s="307">
        <v>1.2</v>
      </c>
      <c r="AB51" s="202"/>
      <c r="AC51" s="307">
        <v>12</v>
      </c>
      <c r="AD51" s="184"/>
      <c r="AE51" s="307">
        <f t="shared" si="2"/>
        <v>360</v>
      </c>
      <c r="AF51" s="184"/>
      <c r="AG51" s="307">
        <v>108</v>
      </c>
      <c r="AH51" s="184"/>
      <c r="AI51" s="307">
        <v>72</v>
      </c>
      <c r="AJ51" s="184"/>
      <c r="AK51" s="310">
        <v>18</v>
      </c>
      <c r="AL51" s="202"/>
      <c r="AM51" s="307">
        <f t="shared" si="3"/>
        <v>162</v>
      </c>
      <c r="AN51" s="184"/>
      <c r="AO51" s="104"/>
      <c r="AP51" s="104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</row>
    <row r="52" spans="1:63" ht="82.5" customHeight="1">
      <c r="A52" s="113"/>
      <c r="B52" s="105"/>
      <c r="C52" s="105"/>
      <c r="D52" s="201" t="s">
        <v>104</v>
      </c>
      <c r="E52" s="202"/>
      <c r="F52" s="184"/>
      <c r="G52" s="293" t="s">
        <v>167</v>
      </c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5"/>
      <c r="U52" s="307">
        <v>2</v>
      </c>
      <c r="V52" s="184"/>
      <c r="W52" s="307">
        <v>1</v>
      </c>
      <c r="X52" s="184"/>
      <c r="Y52" s="309">
        <v>1.2</v>
      </c>
      <c r="Z52" s="192"/>
      <c r="AA52" s="307">
        <v>1.2</v>
      </c>
      <c r="AB52" s="202"/>
      <c r="AC52" s="307">
        <v>5</v>
      </c>
      <c r="AD52" s="184"/>
      <c r="AE52" s="307">
        <f t="shared" si="2"/>
        <v>150</v>
      </c>
      <c r="AF52" s="184"/>
      <c r="AG52" s="307">
        <v>28</v>
      </c>
      <c r="AH52" s="184"/>
      <c r="AI52" s="307">
        <v>36</v>
      </c>
      <c r="AJ52" s="184"/>
      <c r="AK52" s="310">
        <v>26</v>
      </c>
      <c r="AL52" s="202"/>
      <c r="AM52" s="307">
        <f t="shared" si="3"/>
        <v>60</v>
      </c>
      <c r="AN52" s="184"/>
      <c r="AO52" s="104"/>
      <c r="AP52" s="104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</row>
    <row r="53" spans="1:63" ht="30" customHeight="1">
      <c r="A53" s="113"/>
      <c r="B53" s="105"/>
      <c r="C53" s="105"/>
      <c r="D53" s="201" t="s">
        <v>106</v>
      </c>
      <c r="E53" s="202"/>
      <c r="F53" s="184"/>
      <c r="G53" s="293" t="s">
        <v>100</v>
      </c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5"/>
      <c r="U53" s="198"/>
      <c r="V53" s="184"/>
      <c r="W53" s="199">
        <v>1</v>
      </c>
      <c r="X53" s="225"/>
      <c r="Y53" s="206"/>
      <c r="Z53" s="249"/>
      <c r="AA53" s="198"/>
      <c r="AB53" s="225"/>
      <c r="AC53" s="198">
        <v>2</v>
      </c>
      <c r="AD53" s="225"/>
      <c r="AE53" s="198">
        <f t="shared" si="2"/>
        <v>60</v>
      </c>
      <c r="AF53" s="225"/>
      <c r="AG53" s="198">
        <v>2</v>
      </c>
      <c r="AH53" s="184"/>
      <c r="AI53" s="198"/>
      <c r="AJ53" s="184"/>
      <c r="AK53" s="199">
        <v>34</v>
      </c>
      <c r="AL53" s="225"/>
      <c r="AM53" s="198">
        <f t="shared" si="3"/>
        <v>24</v>
      </c>
      <c r="AN53" s="184"/>
      <c r="AO53" s="104"/>
      <c r="AP53" s="104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</row>
    <row r="54" spans="1:63" ht="73.5" customHeight="1">
      <c r="A54" s="113"/>
      <c r="B54" s="105"/>
      <c r="C54" s="105"/>
      <c r="D54" s="201" t="s">
        <v>108</v>
      </c>
      <c r="E54" s="202"/>
      <c r="F54" s="184"/>
      <c r="G54" s="293" t="s">
        <v>168</v>
      </c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5"/>
      <c r="U54" s="307">
        <v>1</v>
      </c>
      <c r="V54" s="184"/>
      <c r="W54" s="307">
        <v>1.2</v>
      </c>
      <c r="X54" s="184"/>
      <c r="Y54" s="309">
        <v>1.2</v>
      </c>
      <c r="Z54" s="192"/>
      <c r="AA54" s="307">
        <v>1.2</v>
      </c>
      <c r="AB54" s="184"/>
      <c r="AC54" s="307">
        <v>10</v>
      </c>
      <c r="AD54" s="184"/>
      <c r="AE54" s="307">
        <f t="shared" si="2"/>
        <v>300</v>
      </c>
      <c r="AF54" s="184"/>
      <c r="AG54" s="307">
        <v>36</v>
      </c>
      <c r="AH54" s="184"/>
      <c r="AI54" s="307"/>
      <c r="AJ54" s="184"/>
      <c r="AK54" s="307">
        <v>108</v>
      </c>
      <c r="AL54" s="184"/>
      <c r="AM54" s="307">
        <f t="shared" si="3"/>
        <v>156</v>
      </c>
      <c r="AN54" s="184"/>
      <c r="AO54" s="104"/>
      <c r="AP54" s="104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</row>
    <row r="55" spans="1:63" ht="30" customHeight="1">
      <c r="A55" s="113"/>
      <c r="B55" s="105"/>
      <c r="C55" s="105"/>
      <c r="D55" s="201" t="s">
        <v>110</v>
      </c>
      <c r="E55" s="202"/>
      <c r="F55" s="184"/>
      <c r="G55" s="293" t="s">
        <v>103</v>
      </c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5"/>
      <c r="U55" s="305"/>
      <c r="V55" s="182"/>
      <c r="W55" s="305">
        <v>1</v>
      </c>
      <c r="X55" s="182"/>
      <c r="Y55" s="308">
        <v>1</v>
      </c>
      <c r="Z55" s="194"/>
      <c r="AA55" s="305">
        <v>1</v>
      </c>
      <c r="AB55" s="180"/>
      <c r="AC55" s="305">
        <v>3</v>
      </c>
      <c r="AD55" s="182"/>
      <c r="AE55" s="305">
        <f t="shared" si="2"/>
        <v>90</v>
      </c>
      <c r="AF55" s="182"/>
      <c r="AG55" s="305">
        <v>18</v>
      </c>
      <c r="AH55" s="182"/>
      <c r="AI55" s="305"/>
      <c r="AJ55" s="182"/>
      <c r="AK55" s="306">
        <v>36</v>
      </c>
      <c r="AL55" s="180"/>
      <c r="AM55" s="307">
        <f t="shared" si="3"/>
        <v>36</v>
      </c>
      <c r="AN55" s="184"/>
      <c r="AO55" s="104"/>
      <c r="AP55" s="104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</row>
    <row r="56" spans="1:63" ht="30" customHeight="1">
      <c r="A56" s="113"/>
      <c r="B56" s="105"/>
      <c r="C56" s="105"/>
      <c r="D56" s="201" t="s">
        <v>112</v>
      </c>
      <c r="E56" s="202"/>
      <c r="F56" s="184"/>
      <c r="G56" s="293" t="s">
        <v>105</v>
      </c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5"/>
      <c r="U56" s="198">
        <v>3</v>
      </c>
      <c r="V56" s="184"/>
      <c r="W56" s="199">
        <v>2</v>
      </c>
      <c r="X56" s="225"/>
      <c r="Y56" s="206">
        <v>3</v>
      </c>
      <c r="Z56" s="249"/>
      <c r="AA56" s="198">
        <v>2.2999999999999998</v>
      </c>
      <c r="AB56" s="225"/>
      <c r="AC56" s="198">
        <v>8</v>
      </c>
      <c r="AD56" s="225"/>
      <c r="AE56" s="198">
        <f t="shared" si="2"/>
        <v>240</v>
      </c>
      <c r="AF56" s="184"/>
      <c r="AG56" s="198">
        <v>72</v>
      </c>
      <c r="AH56" s="184"/>
      <c r="AI56" s="198">
        <v>54</v>
      </c>
      <c r="AJ56" s="184"/>
      <c r="AK56" s="199">
        <v>36</v>
      </c>
      <c r="AL56" s="225"/>
      <c r="AM56" s="198">
        <f t="shared" si="3"/>
        <v>78</v>
      </c>
      <c r="AN56" s="184"/>
      <c r="AO56" s="104"/>
      <c r="AP56" s="104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</row>
    <row r="57" spans="1:63" ht="54" customHeight="1">
      <c r="A57" s="113"/>
      <c r="B57" s="105"/>
      <c r="C57" s="105"/>
      <c r="D57" s="201" t="s">
        <v>169</v>
      </c>
      <c r="E57" s="202"/>
      <c r="F57" s="184"/>
      <c r="G57" s="293" t="s">
        <v>107</v>
      </c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5"/>
      <c r="U57" s="198">
        <v>3</v>
      </c>
      <c r="V57" s="184"/>
      <c r="W57" s="199"/>
      <c r="X57" s="225"/>
      <c r="Y57" s="206">
        <v>3</v>
      </c>
      <c r="Z57" s="249"/>
      <c r="AA57" s="198">
        <v>3</v>
      </c>
      <c r="AB57" s="225"/>
      <c r="AC57" s="198">
        <v>7.5</v>
      </c>
      <c r="AD57" s="225"/>
      <c r="AE57" s="198">
        <f t="shared" si="2"/>
        <v>225</v>
      </c>
      <c r="AF57" s="184"/>
      <c r="AG57" s="198">
        <v>54</v>
      </c>
      <c r="AH57" s="184"/>
      <c r="AI57" s="198">
        <v>36</v>
      </c>
      <c r="AJ57" s="184"/>
      <c r="AK57" s="199">
        <v>36</v>
      </c>
      <c r="AL57" s="225"/>
      <c r="AM57" s="198">
        <f t="shared" si="3"/>
        <v>99</v>
      </c>
      <c r="AN57" s="184"/>
      <c r="AO57" s="104"/>
      <c r="AP57" s="104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</row>
    <row r="58" spans="1:63" ht="45" customHeight="1">
      <c r="A58" s="113"/>
      <c r="B58" s="105"/>
      <c r="C58" s="105"/>
      <c r="D58" s="201" t="s">
        <v>108</v>
      </c>
      <c r="E58" s="202"/>
      <c r="F58" s="184"/>
      <c r="G58" s="293" t="s">
        <v>109</v>
      </c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5"/>
      <c r="U58" s="198">
        <v>4</v>
      </c>
      <c r="V58" s="184"/>
      <c r="W58" s="199">
        <v>4</v>
      </c>
      <c r="X58" s="225"/>
      <c r="Y58" s="206">
        <v>4.4000000000000004</v>
      </c>
      <c r="Z58" s="249"/>
      <c r="AA58" s="198">
        <v>4.4000000000000004</v>
      </c>
      <c r="AB58" s="225"/>
      <c r="AC58" s="206">
        <v>7.5</v>
      </c>
      <c r="AD58" s="249"/>
      <c r="AE58" s="198">
        <f t="shared" si="2"/>
        <v>225</v>
      </c>
      <c r="AF58" s="184"/>
      <c r="AG58" s="275">
        <v>54</v>
      </c>
      <c r="AH58" s="276"/>
      <c r="AI58" s="275">
        <v>36</v>
      </c>
      <c r="AJ58" s="276"/>
      <c r="AK58" s="291">
        <v>60</v>
      </c>
      <c r="AL58" s="292"/>
      <c r="AM58" s="198">
        <f t="shared" si="3"/>
        <v>75</v>
      </c>
      <c r="AN58" s="184"/>
      <c r="AO58" s="104"/>
      <c r="AP58" s="104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</row>
    <row r="59" spans="1:63" ht="30" customHeight="1">
      <c r="A59" s="113"/>
      <c r="B59" s="105"/>
      <c r="C59" s="105"/>
      <c r="D59" s="201" t="s">
        <v>110</v>
      </c>
      <c r="E59" s="202"/>
      <c r="F59" s="184"/>
      <c r="G59" s="293" t="s">
        <v>111</v>
      </c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5"/>
      <c r="U59" s="198">
        <v>5</v>
      </c>
      <c r="V59" s="184"/>
      <c r="W59" s="199"/>
      <c r="X59" s="225"/>
      <c r="Y59" s="206">
        <v>5</v>
      </c>
      <c r="Z59" s="249"/>
      <c r="AA59" s="198">
        <v>5</v>
      </c>
      <c r="AB59" s="225"/>
      <c r="AC59" s="198">
        <v>5</v>
      </c>
      <c r="AD59" s="225"/>
      <c r="AE59" s="198">
        <f t="shared" si="2"/>
        <v>150</v>
      </c>
      <c r="AF59" s="184"/>
      <c r="AG59" s="303">
        <v>36</v>
      </c>
      <c r="AH59" s="276"/>
      <c r="AI59" s="275">
        <v>36</v>
      </c>
      <c r="AJ59" s="276"/>
      <c r="AK59" s="275">
        <v>18</v>
      </c>
      <c r="AL59" s="304"/>
      <c r="AM59" s="198">
        <f t="shared" si="3"/>
        <v>60</v>
      </c>
      <c r="AN59" s="184"/>
      <c r="AO59" s="104"/>
      <c r="AP59" s="104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</row>
    <row r="60" spans="1:63" ht="30" customHeight="1" thickBot="1">
      <c r="A60" s="113"/>
      <c r="B60" s="105"/>
      <c r="C60" s="105"/>
      <c r="D60" s="197" t="s">
        <v>112</v>
      </c>
      <c r="E60" s="186"/>
      <c r="F60" s="187"/>
      <c r="G60" s="293" t="s">
        <v>113</v>
      </c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5"/>
      <c r="U60" s="296">
        <v>4</v>
      </c>
      <c r="V60" s="251"/>
      <c r="W60" s="297">
        <v>3</v>
      </c>
      <c r="X60" s="298"/>
      <c r="Y60" s="299">
        <v>3.4</v>
      </c>
      <c r="Z60" s="300"/>
      <c r="AA60" s="297">
        <v>3.4</v>
      </c>
      <c r="AB60" s="251"/>
      <c r="AC60" s="301">
        <v>7</v>
      </c>
      <c r="AD60" s="302"/>
      <c r="AE60" s="168">
        <f t="shared" si="2"/>
        <v>210</v>
      </c>
      <c r="AF60" s="187"/>
      <c r="AG60" s="275">
        <v>72</v>
      </c>
      <c r="AH60" s="276"/>
      <c r="AI60" s="275">
        <v>36</v>
      </c>
      <c r="AJ60" s="276"/>
      <c r="AK60" s="291">
        <v>36</v>
      </c>
      <c r="AL60" s="292"/>
      <c r="AM60" s="168">
        <f t="shared" si="3"/>
        <v>66</v>
      </c>
      <c r="AN60" s="187"/>
      <c r="AO60" s="104"/>
      <c r="AP60" s="104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</row>
    <row r="61" spans="1:63" ht="30" customHeight="1" thickBot="1">
      <c r="A61" s="112"/>
      <c r="B61" s="41"/>
      <c r="C61" s="41"/>
      <c r="D61" s="262" t="s">
        <v>115</v>
      </c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42"/>
      <c r="AO61" s="41"/>
      <c r="AP61" s="114"/>
      <c r="AQ61" s="104"/>
      <c r="AR61" s="104"/>
      <c r="AS61" s="105"/>
      <c r="AT61" s="105"/>
      <c r="AU61" s="105"/>
      <c r="AV61" s="105"/>
      <c r="AW61" s="105"/>
      <c r="AX61" s="105"/>
      <c r="AY61" s="41"/>
      <c r="AZ61" s="41"/>
      <c r="BA61" s="41"/>
      <c r="BB61" s="41"/>
      <c r="BC61" s="41"/>
      <c r="BD61" s="41"/>
      <c r="BE61" s="41"/>
      <c r="BF61" s="41"/>
      <c r="BG61" s="41"/>
    </row>
    <row r="62" spans="1:63" ht="47.25" customHeight="1">
      <c r="A62" s="113"/>
      <c r="B62" s="105"/>
      <c r="C62" s="105"/>
      <c r="D62" s="374" t="s">
        <v>116</v>
      </c>
      <c r="E62" s="375"/>
      <c r="F62" s="391"/>
      <c r="G62" s="398" t="s">
        <v>179</v>
      </c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99"/>
      <c r="U62" s="394"/>
      <c r="V62" s="375"/>
      <c r="W62" s="377">
        <v>4</v>
      </c>
      <c r="X62" s="375"/>
      <c r="Y62" s="377"/>
      <c r="Z62" s="375"/>
      <c r="AA62" s="377"/>
      <c r="AB62" s="375"/>
      <c r="AC62" s="378">
        <v>2</v>
      </c>
      <c r="AD62" s="375"/>
      <c r="AE62" s="377">
        <f t="shared" ref="AE62:AE73" si="6">AC62*30</f>
        <v>60</v>
      </c>
      <c r="AF62" s="375"/>
      <c r="AG62" s="379">
        <v>18</v>
      </c>
      <c r="AH62" s="375"/>
      <c r="AI62" s="379"/>
      <c r="AJ62" s="375"/>
      <c r="AK62" s="379"/>
      <c r="AL62" s="375"/>
      <c r="AM62" s="380">
        <f t="shared" ref="AM62:AM65" si="7">AE62-AG62-AI62-AK62</f>
        <v>42</v>
      </c>
      <c r="AN62" s="381"/>
      <c r="AO62" s="104"/>
      <c r="AP62" s="104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</row>
    <row r="63" spans="1:63" ht="44.25" customHeight="1">
      <c r="A63" s="113"/>
      <c r="B63" s="105"/>
      <c r="C63" s="105"/>
      <c r="D63" s="382" t="s">
        <v>117</v>
      </c>
      <c r="E63" s="362"/>
      <c r="F63" s="392"/>
      <c r="G63" s="400" t="s">
        <v>180</v>
      </c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401"/>
      <c r="U63" s="395">
        <v>6.7</v>
      </c>
      <c r="V63" s="362"/>
      <c r="W63" s="364"/>
      <c r="X63" s="362"/>
      <c r="Y63" s="364">
        <v>6.7</v>
      </c>
      <c r="Z63" s="362"/>
      <c r="AA63" s="364">
        <v>6.7</v>
      </c>
      <c r="AB63" s="362"/>
      <c r="AC63" s="365">
        <v>8.5</v>
      </c>
      <c r="AD63" s="362"/>
      <c r="AE63" s="364">
        <f t="shared" si="6"/>
        <v>255</v>
      </c>
      <c r="AF63" s="362"/>
      <c r="AG63" s="368">
        <v>36</v>
      </c>
      <c r="AH63" s="362"/>
      <c r="AI63" s="368">
        <v>90</v>
      </c>
      <c r="AJ63" s="362"/>
      <c r="AK63" s="368">
        <v>18</v>
      </c>
      <c r="AL63" s="362"/>
      <c r="AM63" s="367">
        <f t="shared" si="7"/>
        <v>111</v>
      </c>
      <c r="AN63" s="383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</row>
    <row r="64" spans="1:63" ht="50.25" customHeight="1">
      <c r="A64" s="113"/>
      <c r="B64" s="105"/>
      <c r="C64" s="105"/>
      <c r="D64" s="382" t="s">
        <v>118</v>
      </c>
      <c r="E64" s="362"/>
      <c r="F64" s="392"/>
      <c r="G64" s="400" t="s">
        <v>181</v>
      </c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401"/>
      <c r="U64" s="396">
        <v>7.8</v>
      </c>
      <c r="V64" s="362"/>
      <c r="W64" s="364"/>
      <c r="X64" s="362"/>
      <c r="Y64" s="369">
        <v>7.8</v>
      </c>
      <c r="Z64" s="362"/>
      <c r="AA64" s="364">
        <v>7.8</v>
      </c>
      <c r="AB64" s="362"/>
      <c r="AC64" s="365">
        <v>10</v>
      </c>
      <c r="AD64" s="370"/>
      <c r="AE64" s="364">
        <f t="shared" ref="AE64" si="8">AC64*30</f>
        <v>300</v>
      </c>
      <c r="AF64" s="362"/>
      <c r="AG64" s="368">
        <v>72</v>
      </c>
      <c r="AH64" s="362"/>
      <c r="AI64" s="368">
        <v>36</v>
      </c>
      <c r="AJ64" s="362"/>
      <c r="AK64" s="368">
        <v>54</v>
      </c>
      <c r="AL64" s="362"/>
      <c r="AM64" s="367">
        <f t="shared" ref="AM64" si="9">AE64-AG64-AI64-AK64</f>
        <v>138</v>
      </c>
      <c r="AN64" s="383"/>
      <c r="AO64" s="105"/>
      <c r="AP64" s="105"/>
      <c r="AQ64" s="105"/>
      <c r="AR64" s="105"/>
      <c r="AS64" s="105"/>
      <c r="AT64" s="105"/>
      <c r="AU64" s="105"/>
      <c r="AV64" s="105"/>
      <c r="AW64" s="105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3"/>
      <c r="BI64" s="163"/>
      <c r="BJ64" s="163"/>
      <c r="BK64" s="163"/>
    </row>
    <row r="65" spans="1:63" ht="30" customHeight="1">
      <c r="A65" s="113"/>
      <c r="B65" s="105"/>
      <c r="C65" s="105"/>
      <c r="D65" s="382" t="s">
        <v>119</v>
      </c>
      <c r="E65" s="362"/>
      <c r="F65" s="392"/>
      <c r="G65" s="402" t="s">
        <v>182</v>
      </c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401"/>
      <c r="U65" s="395">
        <v>5</v>
      </c>
      <c r="V65" s="362"/>
      <c r="W65" s="364">
        <v>5</v>
      </c>
      <c r="X65" s="362"/>
      <c r="Y65" s="364"/>
      <c r="Z65" s="362"/>
      <c r="AA65" s="364">
        <v>5.5</v>
      </c>
      <c r="AB65" s="362"/>
      <c r="AC65" s="371">
        <v>6.5</v>
      </c>
      <c r="AD65" s="362"/>
      <c r="AE65" s="364">
        <f t="shared" si="6"/>
        <v>195</v>
      </c>
      <c r="AF65" s="362"/>
      <c r="AG65" s="366">
        <v>54</v>
      </c>
      <c r="AH65" s="362"/>
      <c r="AI65" s="366">
        <v>18</v>
      </c>
      <c r="AJ65" s="362"/>
      <c r="AK65" s="364">
        <v>54</v>
      </c>
      <c r="AL65" s="362"/>
      <c r="AM65" s="367">
        <f t="shared" si="7"/>
        <v>69</v>
      </c>
      <c r="AN65" s="383"/>
      <c r="AO65" s="105"/>
      <c r="AP65" s="105"/>
      <c r="AQ65" s="105"/>
      <c r="AR65" s="105"/>
      <c r="AS65" s="105"/>
      <c r="AT65" s="105"/>
      <c r="AU65" s="105"/>
      <c r="AV65" s="105"/>
      <c r="AW65" s="164"/>
      <c r="AX65" s="360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359"/>
      <c r="BJ65" s="359"/>
      <c r="BK65" s="359"/>
    </row>
    <row r="66" spans="1:63" ht="53.25" customHeight="1">
      <c r="A66" s="113"/>
      <c r="B66" s="105"/>
      <c r="C66" s="105"/>
      <c r="D66" s="384" t="s">
        <v>119</v>
      </c>
      <c r="E66" s="362"/>
      <c r="F66" s="392"/>
      <c r="G66" s="402" t="s">
        <v>183</v>
      </c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401"/>
      <c r="U66" s="395"/>
      <c r="V66" s="362"/>
      <c r="W66" s="364"/>
      <c r="X66" s="362"/>
      <c r="Y66" s="364">
        <v>5</v>
      </c>
      <c r="Z66" s="362"/>
      <c r="AA66" s="364"/>
      <c r="AB66" s="362"/>
      <c r="AC66" s="365">
        <v>1</v>
      </c>
      <c r="AD66" s="362"/>
      <c r="AE66" s="364">
        <f t="shared" ref="AE66" si="10">AC66*30</f>
        <v>30</v>
      </c>
      <c r="AF66" s="362"/>
      <c r="AG66" s="368"/>
      <c r="AH66" s="362"/>
      <c r="AI66" s="368"/>
      <c r="AJ66" s="362"/>
      <c r="AK66" s="364"/>
      <c r="AL66" s="362"/>
      <c r="AM66" s="367">
        <f t="shared" ref="AM66:AM67" si="11">AE66-AG66-AI66-AK66</f>
        <v>30</v>
      </c>
      <c r="AN66" s="383"/>
      <c r="AO66" s="105"/>
      <c r="AP66" s="105"/>
      <c r="AQ66" s="105"/>
      <c r="AR66" s="105"/>
      <c r="AS66" s="105"/>
      <c r="AT66" s="105"/>
      <c r="AU66" s="105"/>
      <c r="AV66" s="105"/>
      <c r="AW66" s="164"/>
      <c r="AX66" s="360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359"/>
      <c r="BK66" s="359"/>
    </row>
    <row r="67" spans="1:63" ht="54.75" customHeight="1">
      <c r="A67" s="113"/>
      <c r="B67" s="105"/>
      <c r="C67" s="105"/>
      <c r="D67" s="384" t="s">
        <v>120</v>
      </c>
      <c r="E67" s="362"/>
      <c r="F67" s="392"/>
      <c r="G67" s="402" t="s">
        <v>184</v>
      </c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401"/>
      <c r="U67" s="395"/>
      <c r="V67" s="362"/>
      <c r="W67" s="364">
        <v>6.8</v>
      </c>
      <c r="X67" s="362"/>
      <c r="Y67" s="364">
        <v>6.8</v>
      </c>
      <c r="Z67" s="362"/>
      <c r="AA67" s="364">
        <v>6.8</v>
      </c>
      <c r="AB67" s="362"/>
      <c r="AC67" s="365">
        <v>6.5</v>
      </c>
      <c r="AD67" s="362"/>
      <c r="AE67" s="364">
        <f t="shared" ref="AE67" si="12">AC67*30</f>
        <v>195</v>
      </c>
      <c r="AF67" s="362"/>
      <c r="AG67" s="368">
        <v>36</v>
      </c>
      <c r="AH67" s="362"/>
      <c r="AI67" s="368"/>
      <c r="AJ67" s="362"/>
      <c r="AK67" s="368">
        <v>72</v>
      </c>
      <c r="AL67" s="362"/>
      <c r="AM67" s="367">
        <f t="shared" si="11"/>
        <v>87</v>
      </c>
      <c r="AN67" s="383"/>
      <c r="AO67" s="105"/>
      <c r="AP67" s="105"/>
      <c r="AQ67" s="105"/>
      <c r="AR67" s="105"/>
      <c r="AS67" s="105"/>
      <c r="AT67" s="105"/>
      <c r="AU67" s="105"/>
      <c r="AV67" s="105"/>
      <c r="AW67" s="164"/>
      <c r="AX67" s="360"/>
      <c r="AY67" s="359"/>
      <c r="AZ67" s="359"/>
      <c r="BA67" s="359"/>
      <c r="BB67" s="359"/>
      <c r="BC67" s="359"/>
      <c r="BD67" s="359"/>
      <c r="BE67" s="359"/>
      <c r="BF67" s="359"/>
      <c r="BG67" s="359"/>
      <c r="BH67" s="359"/>
      <c r="BI67" s="359"/>
      <c r="BJ67" s="359"/>
      <c r="BK67" s="359"/>
    </row>
    <row r="68" spans="1:63" ht="60" customHeight="1">
      <c r="A68" s="113"/>
      <c r="B68" s="105"/>
      <c r="C68" s="105"/>
      <c r="D68" s="384" t="s">
        <v>121</v>
      </c>
      <c r="E68" s="362"/>
      <c r="F68" s="392"/>
      <c r="G68" s="402" t="s">
        <v>185</v>
      </c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401"/>
      <c r="U68" s="395">
        <v>6</v>
      </c>
      <c r="V68" s="362"/>
      <c r="W68" s="364">
        <v>4</v>
      </c>
      <c r="X68" s="362"/>
      <c r="Y68" s="364">
        <v>4</v>
      </c>
      <c r="Z68" s="362"/>
      <c r="AA68" s="364">
        <v>4.5999999999999996</v>
      </c>
      <c r="AB68" s="362"/>
      <c r="AC68" s="372">
        <v>8.5</v>
      </c>
      <c r="AD68" s="362"/>
      <c r="AE68" s="364">
        <f t="shared" ref="AE68" si="13">AC68*30</f>
        <v>255</v>
      </c>
      <c r="AF68" s="362"/>
      <c r="AG68" s="366">
        <v>72</v>
      </c>
      <c r="AH68" s="362"/>
      <c r="AI68" s="366">
        <v>18</v>
      </c>
      <c r="AJ68" s="362"/>
      <c r="AK68" s="366">
        <v>54</v>
      </c>
      <c r="AL68" s="362"/>
      <c r="AM68" s="367">
        <f t="shared" ref="AM68" si="14">AE68-AG68-AI68-AK68</f>
        <v>111</v>
      </c>
      <c r="AN68" s="383"/>
      <c r="AO68" s="105"/>
      <c r="AP68" s="105"/>
      <c r="AQ68" s="105"/>
      <c r="AR68" s="105"/>
      <c r="AS68" s="105"/>
      <c r="AT68" s="105"/>
      <c r="AU68" s="105"/>
      <c r="AV68" s="105"/>
      <c r="AW68" s="164"/>
      <c r="AX68" s="358"/>
      <c r="AY68" s="359"/>
      <c r="AZ68" s="359"/>
      <c r="BA68" s="359"/>
      <c r="BB68" s="359"/>
      <c r="BC68" s="359"/>
      <c r="BD68" s="359"/>
      <c r="BE68" s="359"/>
      <c r="BF68" s="359"/>
      <c r="BG68" s="359"/>
      <c r="BH68" s="359"/>
      <c r="BI68" s="359"/>
      <c r="BJ68" s="359"/>
      <c r="BK68" s="359"/>
    </row>
    <row r="69" spans="1:63" ht="58.5" customHeight="1">
      <c r="A69" s="113"/>
      <c r="B69" s="105"/>
      <c r="C69" s="105"/>
      <c r="D69" s="384" t="s">
        <v>121</v>
      </c>
      <c r="E69" s="362"/>
      <c r="F69" s="392"/>
      <c r="G69" s="402" t="s">
        <v>186</v>
      </c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401"/>
      <c r="U69" s="395"/>
      <c r="V69" s="362"/>
      <c r="W69" s="364"/>
      <c r="X69" s="362"/>
      <c r="Y69" s="364">
        <v>6</v>
      </c>
      <c r="Z69" s="362"/>
      <c r="AA69" s="364"/>
      <c r="AB69" s="362"/>
      <c r="AC69" s="373">
        <v>1</v>
      </c>
      <c r="AD69" s="362"/>
      <c r="AE69" s="364">
        <f t="shared" ref="AE69" si="15">AC69*30</f>
        <v>30</v>
      </c>
      <c r="AF69" s="362"/>
      <c r="AG69" s="368"/>
      <c r="AH69" s="362"/>
      <c r="AI69" s="368"/>
      <c r="AJ69" s="362"/>
      <c r="AK69" s="368"/>
      <c r="AL69" s="362"/>
      <c r="AM69" s="367">
        <f t="shared" ref="AM69" si="16">AE69-AG69-AI69-AK69</f>
        <v>30</v>
      </c>
      <c r="AN69" s="383"/>
      <c r="AO69" s="105"/>
      <c r="AP69" s="105"/>
      <c r="AQ69" s="105"/>
      <c r="AR69" s="105"/>
      <c r="AS69" s="105"/>
      <c r="AT69" s="105"/>
      <c r="AU69" s="105"/>
      <c r="AV69" s="105"/>
      <c r="AW69" s="164"/>
      <c r="AX69" s="358"/>
      <c r="AY69" s="359"/>
      <c r="AZ69" s="359"/>
      <c r="BA69" s="359"/>
      <c r="BB69" s="359"/>
      <c r="BC69" s="359"/>
      <c r="BD69" s="359"/>
      <c r="BE69" s="359"/>
      <c r="BF69" s="359"/>
      <c r="BG69" s="359"/>
      <c r="BH69" s="359"/>
      <c r="BI69" s="359"/>
      <c r="BJ69" s="359"/>
      <c r="BK69" s="359"/>
    </row>
    <row r="70" spans="1:63" ht="52.5" customHeight="1">
      <c r="A70" s="113"/>
      <c r="B70" s="105"/>
      <c r="C70" s="105"/>
      <c r="D70" s="384" t="s">
        <v>122</v>
      </c>
      <c r="E70" s="362"/>
      <c r="F70" s="392"/>
      <c r="G70" s="402" t="s">
        <v>187</v>
      </c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401"/>
      <c r="U70" s="395">
        <v>5</v>
      </c>
      <c r="V70" s="362"/>
      <c r="W70" s="364"/>
      <c r="X70" s="362"/>
      <c r="Y70" s="364">
        <v>5</v>
      </c>
      <c r="Z70" s="362"/>
      <c r="AA70" s="364">
        <v>5</v>
      </c>
      <c r="AB70" s="362"/>
      <c r="AC70" s="364">
        <v>4</v>
      </c>
      <c r="AD70" s="362"/>
      <c r="AE70" s="364">
        <f t="shared" ref="AE70" si="17">AC70*30</f>
        <v>120</v>
      </c>
      <c r="AF70" s="362"/>
      <c r="AG70" s="364">
        <v>36</v>
      </c>
      <c r="AH70" s="362"/>
      <c r="AI70" s="364">
        <v>18</v>
      </c>
      <c r="AJ70" s="362"/>
      <c r="AK70" s="364">
        <v>18</v>
      </c>
      <c r="AL70" s="362"/>
      <c r="AM70" s="367">
        <f t="shared" ref="AM70" si="18">AE70-AG70-AI70-AK70</f>
        <v>48</v>
      </c>
      <c r="AN70" s="383"/>
      <c r="AO70" s="105"/>
      <c r="AP70" s="105"/>
      <c r="AQ70" s="105"/>
      <c r="AR70" s="105"/>
      <c r="AS70" s="105"/>
      <c r="AT70" s="105"/>
      <c r="AU70" s="105"/>
      <c r="AV70" s="105"/>
      <c r="AW70" s="164"/>
      <c r="AX70" s="358"/>
      <c r="AY70" s="359"/>
      <c r="AZ70" s="359"/>
      <c r="BA70" s="359"/>
      <c r="BB70" s="359"/>
      <c r="BC70" s="359"/>
      <c r="BD70" s="359"/>
      <c r="BE70" s="359"/>
      <c r="BF70" s="359"/>
      <c r="BG70" s="359"/>
      <c r="BH70" s="359"/>
      <c r="BI70" s="359"/>
      <c r="BJ70" s="359"/>
      <c r="BK70" s="359"/>
    </row>
    <row r="71" spans="1:63" s="167" customFormat="1" ht="52.5" customHeight="1">
      <c r="A71" s="113"/>
      <c r="B71" s="105"/>
      <c r="C71" s="105"/>
      <c r="D71" s="384" t="s">
        <v>123</v>
      </c>
      <c r="E71" s="362"/>
      <c r="F71" s="392"/>
      <c r="G71" s="402" t="s">
        <v>188</v>
      </c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401"/>
      <c r="U71" s="395"/>
      <c r="V71" s="362"/>
      <c r="W71" s="364">
        <v>8</v>
      </c>
      <c r="X71" s="362"/>
      <c r="Y71" s="364"/>
      <c r="Z71" s="362"/>
      <c r="AA71" s="364"/>
      <c r="AB71" s="362"/>
      <c r="AC71" s="364">
        <v>6</v>
      </c>
      <c r="AD71" s="362"/>
      <c r="AE71" s="364">
        <f t="shared" ref="AE71:AE72" si="19">AC71*30</f>
        <v>180</v>
      </c>
      <c r="AF71" s="362"/>
      <c r="AG71" s="364"/>
      <c r="AH71" s="362"/>
      <c r="AI71" s="364"/>
      <c r="AJ71" s="362"/>
      <c r="AK71" s="364"/>
      <c r="AL71" s="362"/>
      <c r="AM71" s="367">
        <f t="shared" ref="AM71:AM72" si="20">AE71-AG71-AI71-AK71</f>
        <v>180</v>
      </c>
      <c r="AN71" s="383"/>
      <c r="AO71" s="105"/>
      <c r="AP71" s="105"/>
      <c r="AQ71" s="105"/>
      <c r="AR71" s="105"/>
      <c r="AS71" s="105"/>
      <c r="AT71" s="105"/>
      <c r="AU71" s="105"/>
      <c r="AV71" s="105"/>
      <c r="AW71" s="164"/>
      <c r="AX71" s="358"/>
      <c r="AY71" s="359"/>
      <c r="AZ71" s="359"/>
      <c r="BA71" s="359"/>
      <c r="BB71" s="359"/>
      <c r="BC71" s="359"/>
      <c r="BD71" s="359"/>
      <c r="BE71" s="359"/>
      <c r="BF71" s="359"/>
      <c r="BG71" s="359"/>
      <c r="BH71" s="359"/>
      <c r="BI71" s="359"/>
      <c r="BJ71" s="359"/>
      <c r="BK71" s="359"/>
    </row>
    <row r="72" spans="1:63" s="167" customFormat="1" ht="52.5" customHeight="1" thickBot="1">
      <c r="A72" s="113"/>
      <c r="B72" s="105"/>
      <c r="C72" s="105"/>
      <c r="D72" s="385" t="s">
        <v>124</v>
      </c>
      <c r="E72" s="386"/>
      <c r="F72" s="393"/>
      <c r="G72" s="403" t="s">
        <v>114</v>
      </c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404"/>
      <c r="U72" s="397"/>
      <c r="V72" s="386"/>
      <c r="W72" s="388"/>
      <c r="X72" s="386"/>
      <c r="Y72" s="388"/>
      <c r="Z72" s="386"/>
      <c r="AA72" s="388"/>
      <c r="AB72" s="386"/>
      <c r="AC72" s="388">
        <v>6</v>
      </c>
      <c r="AD72" s="386"/>
      <c r="AE72" s="388">
        <f t="shared" si="19"/>
        <v>180</v>
      </c>
      <c r="AF72" s="386"/>
      <c r="AG72" s="388"/>
      <c r="AH72" s="386"/>
      <c r="AI72" s="388"/>
      <c r="AJ72" s="386"/>
      <c r="AK72" s="388"/>
      <c r="AL72" s="386"/>
      <c r="AM72" s="389">
        <f t="shared" si="20"/>
        <v>180</v>
      </c>
      <c r="AN72" s="390"/>
      <c r="AO72" s="105"/>
      <c r="AP72" s="105"/>
      <c r="AQ72" s="105"/>
      <c r="AR72" s="105"/>
      <c r="AS72" s="105"/>
      <c r="AT72" s="105"/>
      <c r="AU72" s="105"/>
      <c r="AV72" s="105"/>
      <c r="AW72" s="164"/>
      <c r="AX72" s="358"/>
      <c r="AY72" s="359"/>
      <c r="AZ72" s="359"/>
      <c r="BA72" s="359"/>
      <c r="BB72" s="359"/>
      <c r="BC72" s="359"/>
      <c r="BD72" s="359"/>
      <c r="BE72" s="359"/>
      <c r="BF72" s="359"/>
      <c r="BG72" s="359"/>
      <c r="BH72" s="359"/>
      <c r="BI72" s="359"/>
      <c r="BJ72" s="359"/>
      <c r="BK72" s="359"/>
    </row>
    <row r="73" spans="1:63" ht="30" customHeight="1" thickBot="1">
      <c r="A73" s="113"/>
      <c r="B73" s="105"/>
      <c r="C73" s="105"/>
      <c r="D73" s="252" t="s">
        <v>125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1"/>
      <c r="U73" s="250">
        <v>19</v>
      </c>
      <c r="V73" s="251"/>
      <c r="W73" s="250">
        <v>26</v>
      </c>
      <c r="X73" s="251"/>
      <c r="Y73" s="250">
        <v>22</v>
      </c>
      <c r="Z73" s="251"/>
      <c r="AA73" s="250">
        <v>43</v>
      </c>
      <c r="AB73" s="251"/>
      <c r="AC73" s="250">
        <v>180</v>
      </c>
      <c r="AD73" s="251"/>
      <c r="AE73" s="250">
        <f t="shared" si="6"/>
        <v>5400</v>
      </c>
      <c r="AF73" s="251"/>
      <c r="AG73" s="361">
        <v>1164</v>
      </c>
      <c r="AH73" s="251"/>
      <c r="AI73" s="361">
        <f>SUM(AI39:AJ70)</f>
        <v>1144</v>
      </c>
      <c r="AJ73" s="251"/>
      <c r="AK73" s="361">
        <f>SUM(AK40:AL70)</f>
        <v>686</v>
      </c>
      <c r="AL73" s="251"/>
      <c r="AM73" s="361">
        <v>2424</v>
      </c>
      <c r="AN73" s="251"/>
      <c r="AO73" s="115"/>
      <c r="AP73" s="116"/>
      <c r="AQ73" s="104"/>
      <c r="AR73" s="104"/>
      <c r="AS73" s="105"/>
      <c r="AT73" s="105"/>
      <c r="AU73" s="105"/>
      <c r="AV73" s="105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5"/>
      <c r="BI73" s="165"/>
      <c r="BJ73" s="165"/>
      <c r="BK73" s="165"/>
    </row>
    <row r="74" spans="1:63" ht="30" customHeight="1" thickBot="1">
      <c r="A74" s="117"/>
      <c r="B74" s="118"/>
      <c r="C74" s="118"/>
      <c r="D74" s="239" t="s">
        <v>126</v>
      </c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30"/>
      <c r="AO74" s="118"/>
      <c r="AP74" s="116"/>
      <c r="AQ74" s="104"/>
      <c r="AR74" s="104"/>
      <c r="AS74" s="105"/>
      <c r="AT74" s="105"/>
      <c r="AU74" s="105"/>
      <c r="AV74" s="105"/>
      <c r="AW74" s="105"/>
      <c r="AX74" s="105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63" ht="30" customHeight="1">
      <c r="A75" s="113"/>
      <c r="B75" s="105"/>
      <c r="C75" s="105"/>
      <c r="D75" s="228" t="s">
        <v>127</v>
      </c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30"/>
      <c r="AO75" s="105"/>
      <c r="AP75" s="116"/>
      <c r="AQ75" s="104"/>
      <c r="AR75" s="104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63" ht="30" customHeight="1">
      <c r="A76" s="113"/>
      <c r="B76" s="105"/>
      <c r="C76" s="105"/>
      <c r="D76" s="201" t="s">
        <v>128</v>
      </c>
      <c r="E76" s="202"/>
      <c r="F76" s="184"/>
      <c r="G76" s="188" t="s">
        <v>129</v>
      </c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90"/>
      <c r="U76" s="198"/>
      <c r="V76" s="184"/>
      <c r="W76" s="240">
        <v>4</v>
      </c>
      <c r="X76" s="184"/>
      <c r="Y76" s="198"/>
      <c r="Z76" s="184"/>
      <c r="AA76" s="199">
        <v>4</v>
      </c>
      <c r="AB76" s="225"/>
      <c r="AC76" s="198">
        <v>2</v>
      </c>
      <c r="AD76" s="184"/>
      <c r="AE76" s="198">
        <f t="shared" ref="AE76:AE77" si="21">AC76*30</f>
        <v>60</v>
      </c>
      <c r="AF76" s="184"/>
      <c r="AG76" s="198">
        <v>18</v>
      </c>
      <c r="AH76" s="184"/>
      <c r="AI76" s="199">
        <v>18</v>
      </c>
      <c r="AJ76" s="202"/>
      <c r="AK76" s="198"/>
      <c r="AL76" s="184"/>
      <c r="AM76" s="198">
        <f t="shared" ref="AM76:AM77" si="22">AE76-AK76-AI76-AG76</f>
        <v>24</v>
      </c>
      <c r="AN76" s="184"/>
      <c r="AO76" s="104"/>
      <c r="AP76" s="104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63" ht="30" customHeight="1" thickBot="1">
      <c r="A77" s="113"/>
      <c r="B77" s="105"/>
      <c r="C77" s="105"/>
      <c r="D77" s="201" t="s">
        <v>130</v>
      </c>
      <c r="E77" s="202"/>
      <c r="F77" s="184"/>
      <c r="G77" s="203" t="s">
        <v>131</v>
      </c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5"/>
      <c r="U77" s="198"/>
      <c r="V77" s="184"/>
      <c r="W77" s="240">
        <v>3</v>
      </c>
      <c r="X77" s="184"/>
      <c r="Y77" s="198"/>
      <c r="Z77" s="184"/>
      <c r="AA77" s="199">
        <v>3</v>
      </c>
      <c r="AB77" s="225"/>
      <c r="AC77" s="198">
        <v>2</v>
      </c>
      <c r="AD77" s="184"/>
      <c r="AE77" s="198">
        <f t="shared" si="21"/>
        <v>60</v>
      </c>
      <c r="AF77" s="184"/>
      <c r="AG77" s="198">
        <v>18</v>
      </c>
      <c r="AH77" s="184"/>
      <c r="AI77" s="199">
        <v>18</v>
      </c>
      <c r="AJ77" s="202"/>
      <c r="AK77" s="198"/>
      <c r="AL77" s="184"/>
      <c r="AM77" s="198">
        <f t="shared" si="22"/>
        <v>24</v>
      </c>
      <c r="AN77" s="184"/>
      <c r="AO77" s="104"/>
      <c r="AP77" s="104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</row>
    <row r="78" spans="1:63" ht="30" customHeight="1" thickBot="1">
      <c r="A78" s="113"/>
      <c r="B78" s="105"/>
      <c r="C78" s="105"/>
      <c r="D78" s="228" t="s">
        <v>133</v>
      </c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30"/>
      <c r="AO78" s="119"/>
      <c r="AP78" s="104"/>
      <c r="AQ78" s="98"/>
      <c r="AR78" s="98"/>
      <c r="AS78" s="41"/>
      <c r="AT78" s="41"/>
      <c r="AU78" s="41"/>
      <c r="AV78" s="41"/>
      <c r="AW78" s="41"/>
      <c r="AX78" s="41"/>
      <c r="AY78" s="105"/>
      <c r="AZ78" s="105"/>
      <c r="BA78" s="105"/>
      <c r="BB78" s="105"/>
      <c r="BC78" s="105"/>
      <c r="BD78" s="105"/>
      <c r="BE78" s="105"/>
      <c r="BF78" s="105"/>
      <c r="BG78" s="105"/>
    </row>
    <row r="79" spans="1:63" ht="30" customHeight="1">
      <c r="A79" s="113"/>
      <c r="B79" s="105"/>
      <c r="C79" s="105"/>
      <c r="D79" s="212" t="s">
        <v>134</v>
      </c>
      <c r="E79" s="213"/>
      <c r="F79" s="214"/>
      <c r="G79" s="215" t="s">
        <v>135</v>
      </c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7"/>
      <c r="U79" s="218"/>
      <c r="V79" s="210"/>
      <c r="W79" s="219">
        <v>3</v>
      </c>
      <c r="X79" s="220"/>
      <c r="Y79" s="221"/>
      <c r="Z79" s="222"/>
      <c r="AA79" s="223">
        <v>3</v>
      </c>
      <c r="AB79" s="224"/>
      <c r="AC79" s="218">
        <v>4</v>
      </c>
      <c r="AD79" s="213"/>
      <c r="AE79" s="218">
        <f t="shared" ref="AE79:AE92" si="23">AC79*30</f>
        <v>120</v>
      </c>
      <c r="AF79" s="210"/>
      <c r="AG79" s="238">
        <v>18</v>
      </c>
      <c r="AH79" s="210"/>
      <c r="AI79" s="218"/>
      <c r="AJ79" s="210"/>
      <c r="AK79" s="209">
        <v>36</v>
      </c>
      <c r="AL79" s="210"/>
      <c r="AM79" s="211">
        <f t="shared" ref="AM79:AM92" si="24">AE79-AK79-AI79-AG79</f>
        <v>66</v>
      </c>
      <c r="AN79" s="210"/>
      <c r="AO79" s="98"/>
      <c r="AP79" s="98"/>
      <c r="AQ79" s="41"/>
      <c r="AR79" s="41"/>
      <c r="AS79" s="41"/>
      <c r="AT79" s="41"/>
      <c r="AU79" s="41"/>
      <c r="AV79" s="41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63" ht="30" customHeight="1">
      <c r="A80" s="113"/>
      <c r="B80" s="105"/>
      <c r="C80" s="105"/>
      <c r="D80" s="201" t="s">
        <v>136</v>
      </c>
      <c r="E80" s="202"/>
      <c r="F80" s="184"/>
      <c r="G80" s="203" t="s">
        <v>137</v>
      </c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5"/>
      <c r="U80" s="198"/>
      <c r="V80" s="184"/>
      <c r="W80" s="191">
        <v>4</v>
      </c>
      <c r="X80" s="192"/>
      <c r="Y80" s="206"/>
      <c r="Z80" s="192"/>
      <c r="AA80" s="207">
        <v>4</v>
      </c>
      <c r="AB80" s="208"/>
      <c r="AC80" s="198">
        <v>4</v>
      </c>
      <c r="AD80" s="202"/>
      <c r="AE80" s="198">
        <f t="shared" si="23"/>
        <v>120</v>
      </c>
      <c r="AF80" s="184"/>
      <c r="AG80" s="199">
        <v>18</v>
      </c>
      <c r="AH80" s="184"/>
      <c r="AI80" s="198"/>
      <c r="AJ80" s="184"/>
      <c r="AK80" s="200">
        <v>36</v>
      </c>
      <c r="AL80" s="184"/>
      <c r="AM80" s="183">
        <f t="shared" si="24"/>
        <v>66</v>
      </c>
      <c r="AN80" s="184"/>
      <c r="AO80" s="98"/>
      <c r="AP80" s="98"/>
      <c r="AQ80" s="41"/>
      <c r="AR80" s="41"/>
      <c r="AS80" s="41"/>
      <c r="AT80" s="41"/>
      <c r="AU80" s="41"/>
      <c r="AV80" s="41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ht="30" customHeight="1">
      <c r="A81" s="113"/>
      <c r="B81" s="105"/>
      <c r="C81" s="105"/>
      <c r="D81" s="201" t="s">
        <v>138</v>
      </c>
      <c r="E81" s="202"/>
      <c r="F81" s="184"/>
      <c r="G81" s="203" t="s">
        <v>139</v>
      </c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5"/>
      <c r="U81" s="198"/>
      <c r="V81" s="184"/>
      <c r="W81" s="191">
        <v>4</v>
      </c>
      <c r="X81" s="192"/>
      <c r="Y81" s="206"/>
      <c r="Z81" s="192"/>
      <c r="AA81" s="207">
        <v>4</v>
      </c>
      <c r="AB81" s="208"/>
      <c r="AC81" s="198">
        <v>4</v>
      </c>
      <c r="AD81" s="202"/>
      <c r="AE81" s="198">
        <f t="shared" si="23"/>
        <v>120</v>
      </c>
      <c r="AF81" s="184"/>
      <c r="AG81" s="199">
        <v>18</v>
      </c>
      <c r="AH81" s="184"/>
      <c r="AI81" s="198"/>
      <c r="AJ81" s="184"/>
      <c r="AK81" s="200">
        <v>36</v>
      </c>
      <c r="AL81" s="184"/>
      <c r="AM81" s="183">
        <f t="shared" si="24"/>
        <v>66</v>
      </c>
      <c r="AN81" s="184"/>
      <c r="AO81" s="98"/>
      <c r="AP81" s="98"/>
      <c r="AQ81" s="41"/>
      <c r="AR81" s="41"/>
      <c r="AS81" s="41"/>
      <c r="AT81" s="41"/>
      <c r="AU81" s="41"/>
      <c r="AV81" s="41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 ht="30" customHeight="1">
      <c r="A82" s="113"/>
      <c r="B82" s="105"/>
      <c r="C82" s="105"/>
      <c r="D82" s="201" t="s">
        <v>140</v>
      </c>
      <c r="E82" s="202"/>
      <c r="F82" s="184"/>
      <c r="G82" s="203" t="s">
        <v>141</v>
      </c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5"/>
      <c r="U82" s="198"/>
      <c r="V82" s="184"/>
      <c r="W82" s="191">
        <v>5</v>
      </c>
      <c r="X82" s="192"/>
      <c r="Y82" s="206"/>
      <c r="Z82" s="192"/>
      <c r="AA82" s="207">
        <v>5</v>
      </c>
      <c r="AB82" s="208"/>
      <c r="AC82" s="198">
        <v>4</v>
      </c>
      <c r="AD82" s="202"/>
      <c r="AE82" s="198">
        <f t="shared" si="23"/>
        <v>120</v>
      </c>
      <c r="AF82" s="184"/>
      <c r="AG82" s="199">
        <v>18</v>
      </c>
      <c r="AH82" s="184"/>
      <c r="AI82" s="198"/>
      <c r="AJ82" s="184"/>
      <c r="AK82" s="200">
        <v>36</v>
      </c>
      <c r="AL82" s="184"/>
      <c r="AM82" s="183">
        <f t="shared" si="24"/>
        <v>66</v>
      </c>
      <c r="AN82" s="184"/>
      <c r="AO82" s="98"/>
      <c r="AP82" s="98"/>
      <c r="AQ82" s="41"/>
      <c r="AR82" s="41"/>
      <c r="AS82" s="41"/>
      <c r="AT82" s="41"/>
      <c r="AU82" s="41"/>
      <c r="AV82" s="41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ht="30" customHeight="1">
      <c r="A83" s="113"/>
      <c r="B83" s="105"/>
      <c r="C83" s="105"/>
      <c r="D83" s="201" t="s">
        <v>142</v>
      </c>
      <c r="E83" s="202"/>
      <c r="F83" s="184"/>
      <c r="G83" s="203" t="s">
        <v>143</v>
      </c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5"/>
      <c r="U83" s="198"/>
      <c r="V83" s="184"/>
      <c r="W83" s="191">
        <v>5</v>
      </c>
      <c r="X83" s="192"/>
      <c r="Y83" s="206"/>
      <c r="Z83" s="192"/>
      <c r="AA83" s="207">
        <v>5</v>
      </c>
      <c r="AB83" s="208"/>
      <c r="AC83" s="198">
        <v>4</v>
      </c>
      <c r="AD83" s="202"/>
      <c r="AE83" s="198">
        <f t="shared" si="23"/>
        <v>120</v>
      </c>
      <c r="AF83" s="184"/>
      <c r="AG83" s="199">
        <v>18</v>
      </c>
      <c r="AH83" s="184"/>
      <c r="AI83" s="198"/>
      <c r="AJ83" s="184"/>
      <c r="AK83" s="200">
        <v>36</v>
      </c>
      <c r="AL83" s="184"/>
      <c r="AM83" s="183">
        <f t="shared" si="24"/>
        <v>66</v>
      </c>
      <c r="AN83" s="184"/>
      <c r="AO83" s="98"/>
      <c r="AP83" s="98"/>
      <c r="AQ83" s="41"/>
      <c r="AR83" s="41"/>
      <c r="AS83" s="41"/>
      <c r="AT83" s="41"/>
      <c r="AU83" s="41"/>
      <c r="AV83" s="41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</row>
    <row r="84" spans="1:59" ht="30" customHeight="1">
      <c r="A84" s="113"/>
      <c r="B84" s="105"/>
      <c r="C84" s="105"/>
      <c r="D84" s="201" t="s">
        <v>144</v>
      </c>
      <c r="E84" s="202"/>
      <c r="F84" s="184"/>
      <c r="G84" s="215" t="s">
        <v>170</v>
      </c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7"/>
      <c r="U84" s="218"/>
      <c r="V84" s="210"/>
      <c r="W84" s="191">
        <v>5</v>
      </c>
      <c r="X84" s="192"/>
      <c r="Y84" s="221"/>
      <c r="Z84" s="222"/>
      <c r="AA84" s="223">
        <v>5</v>
      </c>
      <c r="AB84" s="224"/>
      <c r="AC84" s="218">
        <v>4</v>
      </c>
      <c r="AD84" s="213"/>
      <c r="AE84" s="218">
        <f t="shared" si="23"/>
        <v>120</v>
      </c>
      <c r="AF84" s="210"/>
      <c r="AG84" s="238">
        <v>18</v>
      </c>
      <c r="AH84" s="210"/>
      <c r="AI84" s="218"/>
      <c r="AJ84" s="210"/>
      <c r="AK84" s="241">
        <v>36</v>
      </c>
      <c r="AL84" s="242"/>
      <c r="AM84" s="183">
        <f t="shared" si="24"/>
        <v>66</v>
      </c>
      <c r="AN84" s="184"/>
      <c r="AO84" s="98"/>
      <c r="AP84" s="98"/>
      <c r="AQ84" s="41"/>
      <c r="AR84" s="41"/>
      <c r="AS84" s="41"/>
      <c r="AT84" s="41"/>
      <c r="AU84" s="41"/>
      <c r="AV84" s="41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59" ht="30" customHeight="1">
      <c r="A85" s="113"/>
      <c r="B85" s="105"/>
      <c r="C85" s="105"/>
      <c r="D85" s="201" t="s">
        <v>145</v>
      </c>
      <c r="E85" s="202"/>
      <c r="F85" s="184"/>
      <c r="G85" s="215" t="s">
        <v>171</v>
      </c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7"/>
      <c r="U85" s="181"/>
      <c r="V85" s="182"/>
      <c r="W85" s="191">
        <v>6</v>
      </c>
      <c r="X85" s="192"/>
      <c r="Y85" s="193"/>
      <c r="Z85" s="194"/>
      <c r="AA85" s="195">
        <v>6</v>
      </c>
      <c r="AB85" s="196"/>
      <c r="AC85" s="181">
        <v>4</v>
      </c>
      <c r="AD85" s="182"/>
      <c r="AE85" s="181">
        <f t="shared" si="23"/>
        <v>120</v>
      </c>
      <c r="AF85" s="182"/>
      <c r="AG85" s="181">
        <v>18</v>
      </c>
      <c r="AH85" s="182"/>
      <c r="AI85" s="179"/>
      <c r="AJ85" s="180"/>
      <c r="AK85" s="181">
        <v>36</v>
      </c>
      <c r="AL85" s="182"/>
      <c r="AM85" s="183">
        <f t="shared" si="24"/>
        <v>66</v>
      </c>
      <c r="AN85" s="184"/>
      <c r="AO85" s="98"/>
      <c r="AP85" s="98"/>
      <c r="AQ85" s="41"/>
      <c r="AR85" s="41"/>
      <c r="AS85" s="41"/>
      <c r="AT85" s="41"/>
      <c r="AU85" s="41"/>
      <c r="AV85" s="41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ht="30" customHeight="1">
      <c r="A86" s="113"/>
      <c r="B86" s="105"/>
      <c r="C86" s="105"/>
      <c r="D86" s="201" t="s">
        <v>146</v>
      </c>
      <c r="E86" s="202"/>
      <c r="F86" s="184"/>
      <c r="G86" s="215" t="s">
        <v>172</v>
      </c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7"/>
      <c r="U86" s="181"/>
      <c r="V86" s="182"/>
      <c r="W86" s="191">
        <v>6</v>
      </c>
      <c r="X86" s="192"/>
      <c r="Y86" s="193"/>
      <c r="Z86" s="194"/>
      <c r="AA86" s="195">
        <v>6</v>
      </c>
      <c r="AB86" s="196"/>
      <c r="AC86" s="181">
        <v>4</v>
      </c>
      <c r="AD86" s="182"/>
      <c r="AE86" s="181">
        <f t="shared" si="23"/>
        <v>120</v>
      </c>
      <c r="AF86" s="182"/>
      <c r="AG86" s="181">
        <v>18</v>
      </c>
      <c r="AH86" s="182"/>
      <c r="AI86" s="179"/>
      <c r="AJ86" s="180"/>
      <c r="AK86" s="181">
        <v>36</v>
      </c>
      <c r="AL86" s="182"/>
      <c r="AM86" s="183">
        <f t="shared" si="24"/>
        <v>66</v>
      </c>
      <c r="AN86" s="184"/>
      <c r="AO86" s="98"/>
      <c r="AP86" s="98"/>
      <c r="AQ86" s="41"/>
      <c r="AR86" s="41"/>
      <c r="AS86" s="41"/>
      <c r="AT86" s="41"/>
      <c r="AU86" s="41"/>
      <c r="AV86" s="41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 ht="30" customHeight="1">
      <c r="A87" s="113"/>
      <c r="B87" s="105"/>
      <c r="C87" s="105"/>
      <c r="D87" s="201" t="s">
        <v>147</v>
      </c>
      <c r="E87" s="202"/>
      <c r="F87" s="184"/>
      <c r="G87" s="215" t="s">
        <v>173</v>
      </c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7"/>
      <c r="U87" s="198"/>
      <c r="V87" s="184"/>
      <c r="W87" s="191">
        <v>6</v>
      </c>
      <c r="X87" s="192"/>
      <c r="Y87" s="247"/>
      <c r="Z87" s="192"/>
      <c r="AA87" s="248">
        <v>6</v>
      </c>
      <c r="AB87" s="249"/>
      <c r="AC87" s="183">
        <v>4</v>
      </c>
      <c r="AD87" s="184"/>
      <c r="AE87" s="183">
        <f t="shared" si="23"/>
        <v>120</v>
      </c>
      <c r="AF87" s="184"/>
      <c r="AG87" s="200">
        <v>18</v>
      </c>
      <c r="AH87" s="225"/>
      <c r="AI87" s="183"/>
      <c r="AJ87" s="184"/>
      <c r="AK87" s="200">
        <v>36</v>
      </c>
      <c r="AL87" s="225"/>
      <c r="AM87" s="183">
        <f t="shared" si="24"/>
        <v>66</v>
      </c>
      <c r="AN87" s="184"/>
      <c r="AO87" s="98"/>
      <c r="AP87" s="98"/>
      <c r="AQ87" s="41"/>
      <c r="AR87" s="41"/>
      <c r="AS87" s="41"/>
      <c r="AT87" s="41"/>
      <c r="AU87" s="41"/>
      <c r="AV87" s="41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59" ht="30" customHeight="1">
      <c r="A88" s="113"/>
      <c r="B88" s="105"/>
      <c r="C88" s="105"/>
      <c r="D88" s="201" t="s">
        <v>148</v>
      </c>
      <c r="E88" s="202"/>
      <c r="F88" s="184"/>
      <c r="G88" s="215" t="s">
        <v>174</v>
      </c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7"/>
      <c r="U88" s="198"/>
      <c r="V88" s="184"/>
      <c r="W88" s="191">
        <v>7</v>
      </c>
      <c r="X88" s="192"/>
      <c r="Y88" s="247"/>
      <c r="Z88" s="192"/>
      <c r="AA88" s="248">
        <v>7</v>
      </c>
      <c r="AB88" s="249"/>
      <c r="AC88" s="183">
        <v>4</v>
      </c>
      <c r="AD88" s="184"/>
      <c r="AE88" s="183">
        <f t="shared" si="23"/>
        <v>120</v>
      </c>
      <c r="AF88" s="184"/>
      <c r="AG88" s="200">
        <v>18</v>
      </c>
      <c r="AH88" s="225"/>
      <c r="AI88" s="183"/>
      <c r="AJ88" s="184"/>
      <c r="AK88" s="200">
        <v>36</v>
      </c>
      <c r="AL88" s="225"/>
      <c r="AM88" s="183">
        <f t="shared" si="24"/>
        <v>66</v>
      </c>
      <c r="AN88" s="184"/>
      <c r="AO88" s="98"/>
      <c r="AP88" s="98"/>
      <c r="AQ88" s="41"/>
      <c r="AR88" s="41"/>
      <c r="AS88" s="41"/>
      <c r="AT88" s="41"/>
      <c r="AU88" s="41"/>
      <c r="AV88" s="41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59" ht="30" customHeight="1" thickBot="1">
      <c r="A89" s="113"/>
      <c r="B89" s="105"/>
      <c r="C89" s="105"/>
      <c r="D89" s="197" t="s">
        <v>149</v>
      </c>
      <c r="E89" s="186"/>
      <c r="F89" s="187"/>
      <c r="G89" s="215" t="s">
        <v>175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7"/>
      <c r="U89" s="181"/>
      <c r="V89" s="182"/>
      <c r="W89" s="191">
        <v>7</v>
      </c>
      <c r="X89" s="192"/>
      <c r="Y89" s="193"/>
      <c r="Z89" s="194"/>
      <c r="AA89" s="195">
        <v>7</v>
      </c>
      <c r="AB89" s="196"/>
      <c r="AC89" s="181">
        <v>4</v>
      </c>
      <c r="AD89" s="182"/>
      <c r="AE89" s="181">
        <f t="shared" ref="AE89" si="25">AC89*30</f>
        <v>120</v>
      </c>
      <c r="AF89" s="182"/>
      <c r="AG89" s="181">
        <v>18</v>
      </c>
      <c r="AH89" s="182"/>
      <c r="AI89" s="179"/>
      <c r="AJ89" s="180"/>
      <c r="AK89" s="181">
        <v>36</v>
      </c>
      <c r="AL89" s="182"/>
      <c r="AM89" s="183">
        <f t="shared" ref="AM89" si="26">AE89-AK89-AI89-AG89</f>
        <v>66</v>
      </c>
      <c r="AN89" s="184"/>
      <c r="AO89" s="98"/>
      <c r="AP89" s="98"/>
      <c r="AQ89" s="41"/>
      <c r="AR89" s="41"/>
      <c r="AS89" s="41"/>
      <c r="AT89" s="41"/>
      <c r="AU89" s="41"/>
      <c r="AV89" s="41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</row>
    <row r="90" spans="1:59" ht="30" customHeight="1" thickBot="1">
      <c r="A90" s="113"/>
      <c r="B90" s="105"/>
      <c r="C90" s="105"/>
      <c r="D90" s="185" t="s">
        <v>153</v>
      </c>
      <c r="E90" s="186"/>
      <c r="F90" s="187"/>
      <c r="G90" s="215" t="s">
        <v>176</v>
      </c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7"/>
      <c r="U90" s="181"/>
      <c r="V90" s="182"/>
      <c r="W90" s="191">
        <v>7</v>
      </c>
      <c r="X90" s="192"/>
      <c r="Y90" s="193"/>
      <c r="Z90" s="194"/>
      <c r="AA90" s="195">
        <v>7</v>
      </c>
      <c r="AB90" s="196"/>
      <c r="AC90" s="181">
        <v>4</v>
      </c>
      <c r="AD90" s="182"/>
      <c r="AE90" s="181">
        <f t="shared" ref="AE90:AE91" si="27">AC90*30</f>
        <v>120</v>
      </c>
      <c r="AF90" s="182"/>
      <c r="AG90" s="181">
        <v>18</v>
      </c>
      <c r="AH90" s="182"/>
      <c r="AI90" s="179"/>
      <c r="AJ90" s="180"/>
      <c r="AK90" s="181">
        <v>36</v>
      </c>
      <c r="AL90" s="182"/>
      <c r="AM90" s="183">
        <f t="shared" ref="AM90:AM91" si="28">AE90-AK90-AI90-AG90</f>
        <v>66</v>
      </c>
      <c r="AN90" s="184"/>
      <c r="AO90" s="98"/>
      <c r="AP90" s="98"/>
      <c r="AQ90" s="41"/>
      <c r="AR90" s="41"/>
      <c r="AS90" s="41"/>
      <c r="AT90" s="41"/>
      <c r="AU90" s="41"/>
      <c r="AV90" s="41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</row>
    <row r="91" spans="1:59" ht="30" customHeight="1" thickBot="1">
      <c r="A91" s="113"/>
      <c r="B91" s="105"/>
      <c r="C91" s="105"/>
      <c r="D91" s="172" t="s">
        <v>154</v>
      </c>
      <c r="E91" s="173"/>
      <c r="F91" s="174"/>
      <c r="G91" s="215" t="s">
        <v>177</v>
      </c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7"/>
      <c r="U91" s="168"/>
      <c r="V91" s="169"/>
      <c r="W91" s="175">
        <v>8</v>
      </c>
      <c r="X91" s="176"/>
      <c r="Y91" s="177"/>
      <c r="Z91" s="178"/>
      <c r="AA91" s="177">
        <v>8</v>
      </c>
      <c r="AB91" s="178"/>
      <c r="AC91" s="168">
        <v>4</v>
      </c>
      <c r="AD91" s="169"/>
      <c r="AE91" s="168">
        <f t="shared" si="27"/>
        <v>120</v>
      </c>
      <c r="AF91" s="169"/>
      <c r="AG91" s="168">
        <v>18</v>
      </c>
      <c r="AH91" s="169"/>
      <c r="AI91" s="168"/>
      <c r="AJ91" s="169"/>
      <c r="AK91" s="168">
        <v>36</v>
      </c>
      <c r="AL91" s="169"/>
      <c r="AM91" s="170">
        <f t="shared" si="28"/>
        <v>66</v>
      </c>
      <c r="AN91" s="171"/>
      <c r="AO91" s="98"/>
      <c r="AP91" s="98"/>
      <c r="AQ91" s="41"/>
      <c r="AR91" s="41"/>
      <c r="AS91" s="41"/>
      <c r="AT91" s="41"/>
      <c r="AU91" s="41"/>
      <c r="AV91" s="41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  <row r="92" spans="1:59" ht="30" customHeight="1" thickBot="1">
      <c r="A92" s="113"/>
      <c r="B92" s="105"/>
      <c r="C92" s="105"/>
      <c r="D92" s="172" t="s">
        <v>155</v>
      </c>
      <c r="E92" s="173"/>
      <c r="F92" s="174"/>
      <c r="G92" s="215" t="s">
        <v>178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7"/>
      <c r="U92" s="168"/>
      <c r="V92" s="169"/>
      <c r="W92" s="175">
        <v>8</v>
      </c>
      <c r="X92" s="176"/>
      <c r="Y92" s="177"/>
      <c r="Z92" s="178"/>
      <c r="AA92" s="177">
        <v>8</v>
      </c>
      <c r="AB92" s="178"/>
      <c r="AC92" s="168">
        <v>4</v>
      </c>
      <c r="AD92" s="169"/>
      <c r="AE92" s="168">
        <f t="shared" si="23"/>
        <v>120</v>
      </c>
      <c r="AF92" s="169"/>
      <c r="AG92" s="168">
        <v>18</v>
      </c>
      <c r="AH92" s="169"/>
      <c r="AI92" s="168"/>
      <c r="AJ92" s="169"/>
      <c r="AK92" s="168">
        <v>36</v>
      </c>
      <c r="AL92" s="169"/>
      <c r="AM92" s="170">
        <f t="shared" si="24"/>
        <v>66</v>
      </c>
      <c r="AN92" s="171"/>
      <c r="AO92" s="98"/>
      <c r="AP92" s="98"/>
      <c r="AQ92" s="41"/>
      <c r="AR92" s="41"/>
      <c r="AS92" s="41"/>
      <c r="AT92" s="41"/>
      <c r="AU92" s="41"/>
      <c r="AV92" s="41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</row>
    <row r="93" spans="1:59" ht="30" customHeight="1" thickBot="1">
      <c r="A93" s="113"/>
      <c r="B93" s="105"/>
      <c r="C93" s="105"/>
      <c r="D93" s="246" t="s">
        <v>150</v>
      </c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30"/>
      <c r="U93" s="245"/>
      <c r="V93" s="230"/>
      <c r="W93" s="245">
        <v>16</v>
      </c>
      <c r="X93" s="230"/>
      <c r="Y93" s="245">
        <v>14</v>
      </c>
      <c r="Z93" s="230"/>
      <c r="AA93" s="245">
        <v>16</v>
      </c>
      <c r="AB93" s="230"/>
      <c r="AC93" s="245">
        <v>60</v>
      </c>
      <c r="AD93" s="230"/>
      <c r="AE93" s="245">
        <f>SUM(AE79:AF92,AE76:AF77)</f>
        <v>1800</v>
      </c>
      <c r="AF93" s="230"/>
      <c r="AG93" s="245">
        <f>SUM(AG79:AH92,AG76:AH77)</f>
        <v>288</v>
      </c>
      <c r="AH93" s="230"/>
      <c r="AI93" s="245">
        <f>SUM(AI79:AJ92,AI76:AJ77)</f>
        <v>36</v>
      </c>
      <c r="AJ93" s="230"/>
      <c r="AK93" s="245">
        <f>SUM(AK79:AL92,AK76:AL77)</f>
        <v>504</v>
      </c>
      <c r="AL93" s="230"/>
      <c r="AM93" s="245">
        <f>SUM(AM79:AN92,AM76:AN77)</f>
        <v>972</v>
      </c>
      <c r="AN93" s="230"/>
      <c r="AO93" s="105"/>
      <c r="AP93" s="104"/>
      <c r="AQ93" s="103"/>
      <c r="AR93" s="103"/>
      <c r="AS93" s="103"/>
      <c r="AT93" s="103"/>
      <c r="AU93" s="103"/>
      <c r="AV93" s="103"/>
      <c r="AW93" s="103"/>
      <c r="AX93" s="103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59" ht="30" customHeight="1">
      <c r="A94" s="120"/>
      <c r="B94" s="121"/>
      <c r="C94" s="121"/>
      <c r="D94" s="244" t="s">
        <v>151</v>
      </c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30"/>
      <c r="U94" s="243">
        <f>U93+U73</f>
        <v>19</v>
      </c>
      <c r="V94" s="230"/>
      <c r="W94" s="243">
        <f>W93+W73</f>
        <v>42</v>
      </c>
      <c r="X94" s="230"/>
      <c r="Y94" s="243">
        <v>22</v>
      </c>
      <c r="Z94" s="230"/>
      <c r="AA94" s="243">
        <f>AA93+AA73</f>
        <v>59</v>
      </c>
      <c r="AB94" s="230"/>
      <c r="AC94" s="243">
        <f>AC93+AC73</f>
        <v>240</v>
      </c>
      <c r="AD94" s="230"/>
      <c r="AE94" s="243">
        <f>AE93+AE73</f>
        <v>7200</v>
      </c>
      <c r="AF94" s="230"/>
      <c r="AG94" s="243">
        <f>AG93+AG73</f>
        <v>1452</v>
      </c>
      <c r="AH94" s="230"/>
      <c r="AI94" s="243">
        <f>AI93+AI73</f>
        <v>1180</v>
      </c>
      <c r="AJ94" s="230"/>
      <c r="AK94" s="243">
        <f>AK93+AK73</f>
        <v>1190</v>
      </c>
      <c r="AL94" s="230"/>
      <c r="AM94" s="243">
        <f>AM93+AM73</f>
        <v>3396</v>
      </c>
      <c r="AN94" s="230"/>
      <c r="AO94" s="121"/>
      <c r="AP94" s="122"/>
      <c r="AQ94" s="103"/>
      <c r="AR94" s="103"/>
      <c r="AS94" s="103"/>
      <c r="AT94" s="103"/>
      <c r="AU94" s="103"/>
      <c r="AV94" s="103"/>
      <c r="AW94" s="103"/>
      <c r="AX94" s="103"/>
      <c r="AY94" s="121"/>
      <c r="AZ94" s="121"/>
      <c r="BA94" s="121"/>
      <c r="BB94" s="121"/>
      <c r="BC94" s="121"/>
      <c r="BD94" s="121"/>
      <c r="BE94" s="121"/>
      <c r="BF94" s="121"/>
      <c r="BG94" s="121"/>
    </row>
    <row r="95" spans="1:59" ht="25.5" customHeight="1">
      <c r="A95" s="123"/>
      <c r="B95" s="124"/>
      <c r="C95" s="124"/>
      <c r="D95" s="124"/>
      <c r="E95" s="124"/>
      <c r="F95" s="124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98"/>
      <c r="BF95" s="98"/>
      <c r="BG95" s="41"/>
    </row>
    <row r="96" spans="1:59" ht="25.5" customHeight="1">
      <c r="A96" s="15"/>
      <c r="B96" s="15"/>
      <c r="C96" s="126"/>
      <c r="D96" s="166" t="s">
        <v>161</v>
      </c>
      <c r="E96" s="124"/>
      <c r="F96" s="124"/>
      <c r="G96" s="124"/>
      <c r="H96" s="124"/>
      <c r="I96" s="14"/>
      <c r="J96" s="14"/>
      <c r="K96" s="14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ht="25.5" customHeight="1">
      <c r="A97" s="127"/>
      <c r="B97" s="124"/>
      <c r="C97" s="124"/>
      <c r="D97" s="124"/>
      <c r="E97" s="124"/>
      <c r="F97" s="124"/>
      <c r="G97" s="14"/>
      <c r="H97" s="14"/>
      <c r="I97" s="14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28"/>
    </row>
    <row r="98" spans="1:59" ht="25.5" customHeight="1">
      <c r="A98" s="15"/>
      <c r="B98" s="15"/>
      <c r="C98" s="126"/>
      <c r="D98" s="235" t="s">
        <v>189</v>
      </c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ht="25.5" customHeight="1">
      <c r="A99" s="15"/>
      <c r="B99" s="15"/>
      <c r="C99" s="126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ht="24" customHeight="1">
      <c r="A100" s="15"/>
      <c r="B100" s="15"/>
      <c r="C100" s="130"/>
      <c r="D100" s="237" t="s">
        <v>152</v>
      </c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ht="30.75" customHeight="1">
      <c r="A101" s="131"/>
      <c r="B101" s="132"/>
      <c r="C101" s="132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132"/>
      <c r="U101" s="132"/>
      <c r="V101" s="133"/>
      <c r="W101" s="133"/>
      <c r="X101" s="133"/>
      <c r="Y101" s="134"/>
      <c r="Z101" s="132"/>
      <c r="AA101" s="132"/>
      <c r="AB101" s="90"/>
      <c r="AC101" s="90"/>
      <c r="AD101" s="90"/>
      <c r="AE101" s="90"/>
      <c r="AF101" s="90"/>
      <c r="AG101" s="90"/>
      <c r="AH101" s="90"/>
      <c r="AI101" s="90"/>
      <c r="AJ101" s="90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2"/>
      <c r="BC101" s="132"/>
      <c r="BD101" s="90"/>
      <c r="BE101" s="90"/>
      <c r="BF101" s="132"/>
      <c r="BG101" s="41"/>
    </row>
    <row r="102" spans="1:59" ht="28.5" customHeight="1">
      <c r="A102" s="103"/>
      <c r="B102" s="103"/>
      <c r="C102" s="103"/>
      <c r="D102" s="136"/>
      <c r="E102" s="10"/>
      <c r="F102" s="10"/>
      <c r="G102" s="10"/>
      <c r="H102" s="137"/>
      <c r="I102" s="137"/>
      <c r="J102" s="137"/>
      <c r="K102" s="137"/>
      <c r="L102" s="137"/>
      <c r="M102" s="137"/>
      <c r="N102" s="101"/>
      <c r="O102" s="137"/>
      <c r="P102" s="137"/>
      <c r="Q102" s="101"/>
      <c r="R102" s="137"/>
      <c r="S102" s="41"/>
      <c r="T102" s="41"/>
      <c r="U102" s="41"/>
      <c r="V102" s="138"/>
      <c r="W102" s="138"/>
      <c r="X102" s="138"/>
      <c r="Y102" s="139"/>
      <c r="Z102" s="41"/>
      <c r="AA102" s="41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1"/>
      <c r="AL102" s="142"/>
      <c r="AM102" s="142"/>
      <c r="AN102" s="142"/>
      <c r="AO102" s="142"/>
      <c r="AP102" s="141"/>
      <c r="AQ102" s="142"/>
      <c r="AR102" s="41"/>
      <c r="AS102" s="41"/>
      <c r="AT102" s="41"/>
      <c r="AU102" s="143"/>
      <c r="AV102" s="143"/>
      <c r="AW102" s="143"/>
      <c r="AX102" s="143"/>
      <c r="AY102" s="143"/>
      <c r="AZ102" s="143"/>
      <c r="BA102" s="41"/>
      <c r="BB102" s="41"/>
      <c r="BC102" s="101"/>
      <c r="BD102" s="41"/>
      <c r="BE102" s="41"/>
      <c r="BF102" s="41"/>
      <c r="BG102" s="144"/>
    </row>
    <row r="103" spans="1:59" ht="25.5" customHeight="1">
      <c r="A103" s="103"/>
      <c r="B103" s="103"/>
      <c r="C103" s="103"/>
      <c r="D103" s="118"/>
      <c r="E103" s="10"/>
      <c r="F103" s="10"/>
      <c r="G103" s="10"/>
      <c r="H103" s="10"/>
      <c r="I103" s="10"/>
      <c r="J103" s="10"/>
      <c r="K103" s="10"/>
      <c r="L103" s="137"/>
      <c r="M103" s="137"/>
      <c r="N103" s="137"/>
      <c r="O103" s="137"/>
      <c r="P103" s="145"/>
      <c r="Q103" s="7"/>
      <c r="R103" s="7"/>
      <c r="S103" s="7"/>
      <c r="T103" s="146"/>
      <c r="U103" s="146"/>
      <c r="V103" s="147"/>
      <c r="W103" s="138"/>
      <c r="X103" s="148"/>
      <c r="Y103" s="148"/>
      <c r="Z103" s="148"/>
      <c r="AA103" s="148"/>
      <c r="AB103" s="148"/>
      <c r="AC103" s="140"/>
      <c r="AD103" s="145"/>
      <c r="AE103" s="140"/>
      <c r="AF103" s="140"/>
      <c r="AG103" s="140"/>
      <c r="AH103" s="140"/>
      <c r="AI103" s="140"/>
      <c r="AJ103" s="140"/>
      <c r="AK103" s="141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43"/>
      <c r="AV103" s="143"/>
      <c r="AW103" s="143"/>
      <c r="AX103" s="149"/>
      <c r="AY103" s="103"/>
      <c r="AZ103" s="103"/>
      <c r="BA103" s="150"/>
      <c r="BB103" s="147"/>
      <c r="BC103" s="144"/>
      <c r="BD103" s="103"/>
      <c r="BE103" s="147"/>
      <c r="BF103" s="144"/>
      <c r="BG103" s="41"/>
    </row>
    <row r="104" spans="1:59" ht="19.5" customHeight="1">
      <c r="A104" s="103"/>
      <c r="B104" s="103"/>
      <c r="C104" s="103"/>
      <c r="D104" s="151"/>
      <c r="E104" s="152"/>
      <c r="F104" s="137"/>
      <c r="G104" s="137"/>
      <c r="H104" s="137"/>
      <c r="I104" s="137"/>
      <c r="J104" s="137"/>
      <c r="K104" s="137"/>
      <c r="L104" s="137"/>
      <c r="M104" s="137"/>
      <c r="N104" s="101"/>
      <c r="O104" s="137"/>
      <c r="P104" s="137"/>
      <c r="Q104" s="101"/>
      <c r="R104" s="137"/>
      <c r="S104" s="41"/>
      <c r="T104" s="41"/>
      <c r="U104" s="41"/>
      <c r="V104" s="138"/>
      <c r="W104" s="138"/>
      <c r="X104" s="138"/>
      <c r="Y104" s="139"/>
      <c r="Z104" s="41"/>
      <c r="AA104" s="41"/>
      <c r="AB104" s="98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1"/>
      <c r="AM104" s="152"/>
      <c r="AN104" s="137"/>
      <c r="AO104" s="153"/>
      <c r="AP104" s="153"/>
      <c r="AQ104" s="137"/>
      <c r="AR104" s="41"/>
      <c r="AS104" s="41"/>
      <c r="AT104" s="41"/>
      <c r="AU104" s="143"/>
      <c r="AV104" s="154"/>
      <c r="AW104" s="154"/>
      <c r="AX104" s="154"/>
      <c r="AY104" s="154"/>
      <c r="AZ104" s="101"/>
      <c r="BA104" s="103"/>
      <c r="BB104" s="103"/>
      <c r="BC104" s="41"/>
      <c r="BD104" s="41"/>
      <c r="BE104" s="155"/>
      <c r="BF104" s="155"/>
      <c r="BG104" s="103"/>
    </row>
    <row r="105" spans="1:59" ht="18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</row>
    <row r="106" spans="1:59" ht="16.5" customHeight="1">
      <c r="A106" s="153"/>
      <c r="B106" s="136"/>
      <c r="C106" s="10"/>
      <c r="D106" s="156"/>
      <c r="E106" s="102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46"/>
    </row>
    <row r="107" spans="1:59" ht="15" customHeight="1">
      <c r="A107" s="153"/>
      <c r="B107" s="136"/>
      <c r="C107" s="10"/>
      <c r="D107" s="10"/>
      <c r="E107" s="10"/>
      <c r="F107" s="10"/>
      <c r="G107" s="10"/>
      <c r="H107" s="10"/>
      <c r="I107" s="10"/>
      <c r="J107" s="137"/>
      <c r="K107" s="137"/>
      <c r="L107" s="137"/>
      <c r="M107" s="137"/>
      <c r="N107" s="145"/>
      <c r="O107" s="7"/>
      <c r="P107" s="7"/>
      <c r="Q107" s="7"/>
      <c r="R107" s="146"/>
      <c r="S107" s="146"/>
      <c r="T107" s="147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158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7"/>
    </row>
    <row r="108" spans="1:59" ht="16.5" customHeight="1">
      <c r="A108" s="153"/>
      <c r="B108" s="136"/>
      <c r="C108" s="10"/>
      <c r="D108" s="10"/>
      <c r="E108" s="10"/>
      <c r="F108" s="137"/>
      <c r="G108" s="137"/>
      <c r="H108" s="137"/>
      <c r="I108" s="137"/>
      <c r="J108" s="137"/>
      <c r="K108" s="137"/>
      <c r="L108" s="101"/>
      <c r="M108" s="137"/>
      <c r="N108" s="137"/>
      <c r="O108" s="101"/>
      <c r="P108" s="137"/>
      <c r="Q108" s="41"/>
      <c r="R108" s="41"/>
      <c r="S108" s="138"/>
      <c r="T108" s="41"/>
      <c r="U108" s="138"/>
      <c r="V108" s="148"/>
      <c r="W108" s="148"/>
      <c r="X108" s="148"/>
      <c r="Y108" s="148"/>
      <c r="Z108" s="148"/>
      <c r="AA108" s="140"/>
      <c r="AB108" s="145"/>
      <c r="AC108" s="140"/>
      <c r="AD108" s="140"/>
      <c r="AE108" s="140"/>
      <c r="AF108" s="140"/>
      <c r="AG108" s="140"/>
      <c r="AH108" s="140"/>
      <c r="AI108" s="141"/>
      <c r="AJ108" s="142"/>
      <c r="AK108" s="142"/>
      <c r="AL108" s="142"/>
      <c r="AM108" s="142"/>
      <c r="AN108" s="141"/>
      <c r="AO108" s="142"/>
      <c r="AP108" s="41"/>
      <c r="AQ108" s="41"/>
      <c r="AR108" s="41"/>
      <c r="AS108" s="143"/>
      <c r="AT108" s="143"/>
      <c r="AU108" s="143"/>
      <c r="AV108" s="143"/>
      <c r="AW108" s="143"/>
      <c r="AX108" s="143"/>
      <c r="AY108" s="149"/>
      <c r="AZ108" s="149"/>
      <c r="BA108" s="150"/>
      <c r="BB108" s="150"/>
      <c r="BC108" s="147"/>
      <c r="BD108" s="144"/>
      <c r="BE108" s="144"/>
      <c r="BF108" s="144"/>
      <c r="BG108" s="7"/>
    </row>
    <row r="109" spans="1:59" ht="16.5" customHeight="1">
      <c r="A109" s="153"/>
      <c r="B109" s="136"/>
      <c r="C109" s="10"/>
      <c r="D109" s="10"/>
      <c r="E109" s="10"/>
      <c r="F109" s="137"/>
      <c r="G109" s="137"/>
      <c r="H109" s="137"/>
      <c r="I109" s="137"/>
      <c r="J109" s="137"/>
      <c r="K109" s="137"/>
      <c r="L109" s="101"/>
      <c r="M109" s="137"/>
      <c r="N109" s="137"/>
      <c r="O109" s="101"/>
      <c r="P109" s="137"/>
      <c r="Q109" s="41"/>
      <c r="R109" s="41"/>
      <c r="S109" s="138"/>
      <c r="T109" s="41"/>
      <c r="U109" s="138"/>
      <c r="V109" s="138"/>
      <c r="W109" s="139"/>
      <c r="X109" s="41"/>
      <c r="Y109" s="41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1"/>
      <c r="AJ109" s="142"/>
      <c r="AK109" s="142"/>
      <c r="AL109" s="142"/>
      <c r="AM109" s="142"/>
      <c r="AN109" s="141"/>
      <c r="AO109" s="142"/>
      <c r="AP109" s="41"/>
      <c r="AQ109" s="41"/>
      <c r="AR109" s="41"/>
      <c r="AS109" s="143"/>
      <c r="AT109" s="143"/>
      <c r="AU109" s="143"/>
      <c r="AV109" s="143"/>
      <c r="AW109" s="143"/>
      <c r="AX109" s="143"/>
      <c r="AY109" s="41"/>
      <c r="AZ109" s="41"/>
      <c r="BA109" s="101"/>
      <c r="BB109" s="41"/>
      <c r="BC109" s="41"/>
      <c r="BD109" s="41"/>
      <c r="BE109" s="41"/>
      <c r="BF109" s="41"/>
      <c r="BG109" s="7"/>
    </row>
    <row r="110" spans="1:59" ht="15" customHeight="1">
      <c r="A110" s="153"/>
      <c r="B110" s="136"/>
      <c r="C110" s="10"/>
      <c r="D110" s="10"/>
      <c r="E110" s="10"/>
      <c r="F110" s="10"/>
      <c r="G110" s="10"/>
      <c r="H110" s="10"/>
      <c r="I110" s="10"/>
      <c r="J110" s="137"/>
      <c r="K110" s="137"/>
      <c r="L110" s="137"/>
      <c r="M110" s="137"/>
      <c r="N110" s="145"/>
      <c r="O110" s="7"/>
      <c r="P110" s="7"/>
      <c r="Q110" s="7"/>
      <c r="R110" s="146"/>
      <c r="S110" s="146"/>
      <c r="T110" s="147"/>
      <c r="U110" s="138"/>
      <c r="V110" s="138"/>
      <c r="W110" s="139"/>
      <c r="X110" s="41"/>
      <c r="Y110" s="41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1"/>
      <c r="AJ110" s="142"/>
      <c r="AK110" s="142"/>
      <c r="AL110" s="142"/>
      <c r="AM110" s="142"/>
      <c r="AN110" s="141"/>
      <c r="AO110" s="142"/>
      <c r="AP110" s="41"/>
      <c r="AQ110" s="41"/>
      <c r="AR110" s="41"/>
      <c r="AS110" s="143"/>
      <c r="AT110" s="143"/>
      <c r="AU110" s="143"/>
      <c r="AV110" s="143"/>
      <c r="AW110" s="143"/>
      <c r="AX110" s="143"/>
      <c r="AY110" s="41"/>
      <c r="AZ110" s="41"/>
      <c r="BA110" s="101"/>
      <c r="BB110" s="41"/>
      <c r="BC110" s="41"/>
      <c r="BD110" s="41"/>
      <c r="BE110" s="41"/>
      <c r="BF110" s="41"/>
      <c r="BG110" s="7"/>
    </row>
    <row r="111" spans="1:59" ht="16.5" customHeight="1">
      <c r="A111" s="153"/>
      <c r="B111" s="118"/>
      <c r="C111" s="10"/>
      <c r="D111" s="10"/>
      <c r="E111" s="10"/>
      <c r="F111" s="137"/>
      <c r="G111" s="137"/>
      <c r="H111" s="137"/>
      <c r="I111" s="137"/>
      <c r="J111" s="137"/>
      <c r="K111" s="137"/>
      <c r="L111" s="101"/>
      <c r="M111" s="137"/>
      <c r="N111" s="137"/>
      <c r="O111" s="101"/>
      <c r="P111" s="137"/>
      <c r="Q111" s="41"/>
      <c r="R111" s="41"/>
      <c r="S111" s="41"/>
      <c r="T111" s="138"/>
      <c r="U111" s="138"/>
      <c r="V111" s="148"/>
      <c r="W111" s="148"/>
      <c r="X111" s="148"/>
      <c r="Y111" s="148"/>
      <c r="Z111" s="148"/>
      <c r="AA111" s="140"/>
      <c r="AB111" s="145"/>
      <c r="AC111" s="140"/>
      <c r="AD111" s="140"/>
      <c r="AE111" s="140"/>
      <c r="AF111" s="140"/>
      <c r="AG111" s="140"/>
      <c r="AH111" s="140"/>
      <c r="AI111" s="141"/>
      <c r="AJ111" s="142"/>
      <c r="AK111" s="142"/>
      <c r="AL111" s="142"/>
      <c r="AM111" s="142"/>
      <c r="AN111" s="141"/>
      <c r="AO111" s="142"/>
      <c r="AP111" s="41"/>
      <c r="AQ111" s="41"/>
      <c r="AR111" s="41"/>
      <c r="AS111" s="118"/>
      <c r="AT111" s="10"/>
      <c r="AU111" s="10"/>
      <c r="AV111" s="10"/>
      <c r="AW111" s="10"/>
      <c r="AX111" s="10"/>
      <c r="AY111" s="41"/>
      <c r="AZ111" s="41"/>
      <c r="BA111" s="41"/>
      <c r="BB111" s="41"/>
      <c r="BC111" s="147"/>
      <c r="BD111" s="144"/>
      <c r="BE111" s="144"/>
      <c r="BF111" s="105"/>
      <c r="BG111" s="7"/>
    </row>
    <row r="112" spans="1:59" ht="15.75" customHeight="1">
      <c r="A112" s="153"/>
      <c r="B112" s="151"/>
      <c r="C112" s="152"/>
      <c r="D112" s="10"/>
      <c r="E112" s="10"/>
      <c r="F112" s="137"/>
      <c r="G112" s="137"/>
      <c r="H112" s="137"/>
      <c r="I112" s="137"/>
      <c r="J112" s="137"/>
      <c r="K112" s="137"/>
      <c r="L112" s="101"/>
      <c r="M112" s="137"/>
      <c r="N112" s="137"/>
      <c r="O112" s="101"/>
      <c r="P112" s="137"/>
      <c r="Q112" s="41"/>
      <c r="R112" s="41"/>
      <c r="S112" s="41"/>
      <c r="T112" s="138"/>
      <c r="U112" s="138"/>
      <c r="V112" s="138"/>
      <c r="W112" s="139"/>
      <c r="X112" s="41"/>
      <c r="Y112" s="41"/>
      <c r="Z112" s="98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1"/>
      <c r="AK112" s="152"/>
      <c r="AL112" s="137"/>
      <c r="AM112" s="153"/>
      <c r="AN112" s="153"/>
      <c r="AO112" s="137"/>
      <c r="AP112" s="41"/>
      <c r="AQ112" s="41"/>
      <c r="AR112" s="41"/>
      <c r="AS112" s="103"/>
      <c r="AT112" s="159"/>
      <c r="AU112" s="103"/>
      <c r="AV112" s="103"/>
      <c r="AW112" s="86"/>
      <c r="AX112" s="103"/>
      <c r="AY112" s="103"/>
      <c r="AZ112" s="103"/>
      <c r="BA112" s="101"/>
      <c r="BB112" s="101"/>
      <c r="BC112" s="103"/>
      <c r="BD112" s="41"/>
      <c r="BE112" s="41"/>
      <c r="BF112" s="41"/>
      <c r="BG112" s="7"/>
    </row>
    <row r="113" spans="1:59" ht="12.75" customHeight="1">
      <c r="A113" s="7"/>
      <c r="B113" s="7"/>
      <c r="C113" s="7"/>
      <c r="D113" s="10"/>
      <c r="E113" s="10"/>
      <c r="F113" s="10"/>
      <c r="G113" s="10"/>
      <c r="H113" s="10"/>
      <c r="I113" s="10"/>
      <c r="J113" s="137"/>
      <c r="K113" s="137"/>
      <c r="L113" s="137"/>
      <c r="M113" s="137"/>
      <c r="N113" s="145"/>
      <c r="O113" s="7"/>
      <c r="P113" s="7"/>
      <c r="Q113" s="7"/>
      <c r="R113" s="146"/>
      <c r="S113" s="146"/>
      <c r="T113" s="147"/>
      <c r="U113" s="7"/>
      <c r="V113" s="7"/>
      <c r="W113" s="7"/>
      <c r="X113" s="7"/>
      <c r="Y113" s="7"/>
      <c r="Z113" s="7"/>
      <c r="AA113" s="7"/>
      <c r="AB113" s="57"/>
      <c r="AC113" s="57"/>
      <c r="AD113" s="57"/>
      <c r="AE113" s="5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103"/>
      <c r="AW113" s="136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7"/>
    </row>
    <row r="114" spans="1:59" ht="12.75" customHeight="1">
      <c r="A114" s="7"/>
      <c r="B114" s="7"/>
      <c r="C114" s="7"/>
      <c r="D114" s="137"/>
      <c r="E114" s="137"/>
      <c r="F114" s="137"/>
      <c r="G114" s="137"/>
      <c r="H114" s="137"/>
      <c r="I114" s="137"/>
      <c r="J114" s="137"/>
      <c r="K114" s="137"/>
      <c r="L114" s="101"/>
      <c r="M114" s="137"/>
      <c r="N114" s="137"/>
      <c r="O114" s="101"/>
      <c r="P114" s="137"/>
      <c r="Q114" s="41"/>
      <c r="R114" s="41"/>
      <c r="S114" s="41"/>
      <c r="T114" s="138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5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118"/>
      <c r="AQ114" s="7"/>
      <c r="AR114" s="7"/>
      <c r="AS114" s="7"/>
      <c r="AT114" s="7"/>
      <c r="AU114" s="7"/>
      <c r="AV114" s="7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86"/>
      <c r="BG114" s="7"/>
    </row>
    <row r="115" spans="1:59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60"/>
      <c r="R115" s="160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5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105"/>
      <c r="AX115" s="7"/>
      <c r="AY115" s="7"/>
      <c r="AZ115" s="105"/>
      <c r="BA115" s="7"/>
      <c r="BB115" s="7"/>
      <c r="BC115" s="146"/>
      <c r="BD115" s="7"/>
      <c r="BE115" s="7"/>
      <c r="BF115" s="146"/>
      <c r="BG115" s="7"/>
    </row>
    <row r="116" spans="1:59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28"/>
      <c r="P116" s="28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57"/>
      <c r="AC116" s="57"/>
      <c r="AD116" s="57"/>
      <c r="AE116" s="5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9"/>
      <c r="N117" s="49"/>
      <c r="O117" s="7"/>
      <c r="P117" s="7"/>
      <c r="Q117" s="105"/>
      <c r="R117" s="105"/>
      <c r="S117" s="7"/>
      <c r="T117" s="7"/>
      <c r="U117" s="7"/>
      <c r="V117" s="7"/>
      <c r="W117" s="7"/>
      <c r="X117" s="7"/>
      <c r="Y117" s="7"/>
      <c r="Z117" s="7"/>
      <c r="AA117" s="7"/>
      <c r="AB117" s="57"/>
      <c r="AC117" s="57"/>
      <c r="AD117" s="57"/>
      <c r="AE117" s="5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118"/>
      <c r="AX117" s="7"/>
      <c r="AY117" s="160"/>
      <c r="AZ117" s="7"/>
      <c r="BA117" s="7"/>
      <c r="BB117" s="7"/>
      <c r="BC117" s="7"/>
      <c r="BD117" s="7"/>
      <c r="BE117" s="7"/>
      <c r="BF117" s="7"/>
      <c r="BG117" s="7"/>
    </row>
    <row r="118" spans="1:59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8"/>
      <c r="N118" s="118"/>
      <c r="O118" s="7"/>
      <c r="P118" s="7"/>
      <c r="Q118" s="160"/>
      <c r="R118" s="160"/>
      <c r="S118" s="7"/>
      <c r="T118" s="7"/>
      <c r="U118" s="7"/>
      <c r="V118" s="7"/>
      <c r="W118" s="7"/>
      <c r="X118" s="7"/>
      <c r="Y118" s="7"/>
      <c r="Z118" s="7"/>
      <c r="AA118" s="7"/>
      <c r="AB118" s="57"/>
      <c r="AC118" s="57"/>
      <c r="AD118" s="57"/>
      <c r="AE118" s="5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160"/>
      <c r="AZ118" s="7"/>
      <c r="BA118" s="7"/>
      <c r="BB118" s="7"/>
      <c r="BC118" s="7"/>
      <c r="BD118" s="7"/>
      <c r="BE118" s="7"/>
      <c r="BF118" s="160"/>
      <c r="BG118" s="7"/>
    </row>
    <row r="119" spans="1:5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28"/>
      <c r="P119" s="28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57"/>
      <c r="AC119" s="57"/>
      <c r="AD119" s="57"/>
      <c r="AE119" s="5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9"/>
      <c r="N120" s="49"/>
      <c r="O120" s="28"/>
      <c r="P120" s="28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57"/>
      <c r="AC120" s="57"/>
      <c r="AD120" s="57"/>
      <c r="AE120" s="5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9"/>
      <c r="N121" s="49"/>
      <c r="O121" s="28"/>
      <c r="P121" s="28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57"/>
      <c r="AC121" s="57"/>
      <c r="AD121" s="57"/>
      <c r="AE121" s="5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160"/>
      <c r="AY121" s="160"/>
      <c r="AZ121" s="7"/>
      <c r="BA121" s="7"/>
      <c r="BB121" s="7"/>
      <c r="BC121" s="7"/>
      <c r="BD121" s="7"/>
      <c r="BE121" s="7"/>
      <c r="BF121" s="7"/>
      <c r="BG121" s="7"/>
    </row>
    <row r="122" spans="1:59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9"/>
      <c r="N122" s="49"/>
      <c r="O122" s="28"/>
      <c r="P122" s="28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57"/>
      <c r="AC122" s="57"/>
      <c r="AD122" s="57"/>
      <c r="AE122" s="5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9"/>
      <c r="N123" s="49"/>
      <c r="O123" s="28"/>
      <c r="P123" s="28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57"/>
      <c r="AC123" s="57"/>
      <c r="AD123" s="57"/>
      <c r="AE123" s="5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9"/>
      <c r="N124" s="49"/>
      <c r="O124" s="28"/>
      <c r="P124" s="28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57"/>
      <c r="AC124" s="57"/>
      <c r="AD124" s="57"/>
      <c r="AE124" s="5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9"/>
      <c r="N125" s="49"/>
      <c r="O125" s="28"/>
      <c r="P125" s="28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57"/>
      <c r="AC125" s="57"/>
      <c r="AD125" s="57"/>
      <c r="AE125" s="5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9"/>
      <c r="N126" s="49"/>
      <c r="O126" s="28"/>
      <c r="P126" s="28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57"/>
      <c r="AC126" s="57"/>
      <c r="AD126" s="57"/>
      <c r="AE126" s="5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9"/>
      <c r="N127" s="49"/>
      <c r="O127" s="28"/>
      <c r="P127" s="28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57"/>
      <c r="AC127" s="57"/>
      <c r="AD127" s="57"/>
      <c r="AE127" s="5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9"/>
      <c r="N128" s="49"/>
      <c r="O128" s="28"/>
      <c r="P128" s="28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57"/>
      <c r="AC128" s="57"/>
      <c r="AD128" s="57"/>
      <c r="AE128" s="5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9"/>
      <c r="N129" s="49"/>
      <c r="O129" s="28"/>
      <c r="P129" s="28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57"/>
      <c r="AC129" s="57"/>
      <c r="AD129" s="57"/>
      <c r="AE129" s="5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9"/>
      <c r="N130" s="49"/>
      <c r="O130" s="28"/>
      <c r="P130" s="28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57"/>
      <c r="AC130" s="57"/>
      <c r="AD130" s="57"/>
      <c r="AE130" s="5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9"/>
      <c r="N131" s="49"/>
      <c r="O131" s="28"/>
      <c r="P131" s="28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57"/>
      <c r="AC131" s="57"/>
      <c r="AD131" s="57"/>
      <c r="AE131" s="5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9"/>
      <c r="N132" s="49"/>
      <c r="O132" s="28"/>
      <c r="P132" s="28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57"/>
      <c r="AC132" s="57"/>
      <c r="AD132" s="57"/>
      <c r="AE132" s="5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9"/>
      <c r="N133" s="49"/>
      <c r="O133" s="28"/>
      <c r="P133" s="28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57"/>
      <c r="AC133" s="57"/>
      <c r="AD133" s="57"/>
      <c r="AE133" s="5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9"/>
      <c r="N134" s="49"/>
      <c r="O134" s="28"/>
      <c r="P134" s="28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57"/>
      <c r="AC134" s="57"/>
      <c r="AD134" s="57"/>
      <c r="AE134" s="5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9"/>
      <c r="N135" s="49"/>
      <c r="O135" s="28"/>
      <c r="P135" s="28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57"/>
      <c r="AC135" s="57"/>
      <c r="AD135" s="57"/>
      <c r="AE135" s="5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1:59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9"/>
      <c r="N136" s="49"/>
      <c r="O136" s="28"/>
      <c r="P136" s="28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57"/>
      <c r="AC136" s="57"/>
      <c r="AD136" s="57"/>
      <c r="AE136" s="5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9"/>
      <c r="N137" s="49"/>
      <c r="O137" s="28"/>
      <c r="P137" s="28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57"/>
      <c r="AC137" s="57"/>
      <c r="AD137" s="57"/>
      <c r="AE137" s="5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9"/>
      <c r="N138" s="49"/>
      <c r="O138" s="28"/>
      <c r="P138" s="28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57"/>
      <c r="AC138" s="57"/>
      <c r="AD138" s="57"/>
      <c r="AE138" s="5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9"/>
      <c r="N139" s="49"/>
      <c r="O139" s="28"/>
      <c r="P139" s="28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57"/>
      <c r="AC139" s="57"/>
      <c r="AD139" s="57"/>
      <c r="AE139" s="5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1:59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9"/>
      <c r="N140" s="49"/>
      <c r="O140" s="28"/>
      <c r="P140" s="28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57"/>
      <c r="AC140" s="57"/>
      <c r="AD140" s="57"/>
      <c r="AE140" s="5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9"/>
      <c r="N141" s="49"/>
      <c r="O141" s="28"/>
      <c r="P141" s="28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57"/>
      <c r="AC141" s="57"/>
      <c r="AD141" s="57"/>
      <c r="AE141" s="5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9"/>
      <c r="N142" s="49"/>
      <c r="O142" s="28"/>
      <c r="P142" s="28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57"/>
      <c r="AC142" s="57"/>
      <c r="AD142" s="57"/>
      <c r="AE142" s="5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9"/>
      <c r="N143" s="49"/>
      <c r="O143" s="28"/>
      <c r="P143" s="28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57"/>
      <c r="AC143" s="57"/>
      <c r="AD143" s="57"/>
      <c r="AE143" s="5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9"/>
      <c r="N144" s="49"/>
      <c r="O144" s="28"/>
      <c r="P144" s="28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57"/>
      <c r="AC144" s="57"/>
      <c r="AD144" s="57"/>
      <c r="AE144" s="5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9"/>
      <c r="N145" s="49"/>
      <c r="O145" s="28"/>
      <c r="P145" s="28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57"/>
      <c r="AC145" s="57"/>
      <c r="AD145" s="57"/>
      <c r="AE145" s="5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9"/>
      <c r="N146" s="49"/>
      <c r="O146" s="28"/>
      <c r="P146" s="28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57"/>
      <c r="AC146" s="57"/>
      <c r="AD146" s="57"/>
      <c r="AE146" s="5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9"/>
      <c r="N147" s="49"/>
      <c r="O147" s="28"/>
      <c r="P147" s="28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57"/>
      <c r="AC147" s="57"/>
      <c r="AD147" s="57"/>
      <c r="AE147" s="5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9"/>
      <c r="N148" s="49"/>
      <c r="O148" s="28"/>
      <c r="P148" s="28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57"/>
      <c r="AC148" s="57"/>
      <c r="AD148" s="57"/>
      <c r="AE148" s="5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9"/>
      <c r="N149" s="49"/>
      <c r="O149" s="28"/>
      <c r="P149" s="28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57"/>
      <c r="AC149" s="57"/>
      <c r="AD149" s="57"/>
      <c r="AE149" s="5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9"/>
      <c r="N150" s="49"/>
      <c r="O150" s="28"/>
      <c r="P150" s="28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57"/>
      <c r="AC150" s="57"/>
      <c r="AD150" s="57"/>
      <c r="AE150" s="5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9"/>
      <c r="N151" s="49"/>
      <c r="O151" s="28"/>
      <c r="P151" s="28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57"/>
      <c r="AC151" s="57"/>
      <c r="AD151" s="57"/>
      <c r="AE151" s="5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9"/>
      <c r="N152" s="49"/>
      <c r="O152" s="28"/>
      <c r="P152" s="28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57"/>
      <c r="AC152" s="57"/>
      <c r="AD152" s="57"/>
      <c r="AE152" s="5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1:59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9"/>
      <c r="N153" s="49"/>
      <c r="O153" s="28"/>
      <c r="P153" s="28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57"/>
      <c r="AC153" s="57"/>
      <c r="AD153" s="57"/>
      <c r="AE153" s="5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9"/>
      <c r="N154" s="49"/>
      <c r="O154" s="28"/>
      <c r="P154" s="28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57"/>
      <c r="AC154" s="57"/>
      <c r="AD154" s="57"/>
      <c r="AE154" s="5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9"/>
      <c r="N155" s="49"/>
      <c r="O155" s="28"/>
      <c r="P155" s="28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57"/>
      <c r="AC155" s="57"/>
      <c r="AD155" s="57"/>
      <c r="AE155" s="5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9"/>
      <c r="N156" s="49"/>
      <c r="O156" s="28"/>
      <c r="P156" s="28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57"/>
      <c r="AC156" s="57"/>
      <c r="AD156" s="57"/>
      <c r="AE156" s="5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59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9"/>
      <c r="N157" s="49"/>
      <c r="O157" s="28"/>
      <c r="P157" s="28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57"/>
      <c r="AC157" s="57"/>
      <c r="AD157" s="57"/>
      <c r="AE157" s="5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1:59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9"/>
      <c r="N158" s="49"/>
      <c r="O158" s="28"/>
      <c r="P158" s="28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57"/>
      <c r="AC158" s="57"/>
      <c r="AD158" s="57"/>
      <c r="AE158" s="5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9"/>
      <c r="N159" s="49"/>
      <c r="O159" s="28"/>
      <c r="P159" s="28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57"/>
      <c r="AC159" s="57"/>
      <c r="AD159" s="57"/>
      <c r="AE159" s="5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9"/>
      <c r="N160" s="49"/>
      <c r="O160" s="28"/>
      <c r="P160" s="28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57"/>
      <c r="AC160" s="57"/>
      <c r="AD160" s="57"/>
      <c r="AE160" s="5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9"/>
      <c r="N161" s="49"/>
      <c r="O161" s="28"/>
      <c r="P161" s="28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57"/>
      <c r="AC161" s="57"/>
      <c r="AD161" s="57"/>
      <c r="AE161" s="5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1:59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9"/>
      <c r="N162" s="49"/>
      <c r="O162" s="28"/>
      <c r="P162" s="28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57"/>
      <c r="AC162" s="57"/>
      <c r="AD162" s="57"/>
      <c r="AE162" s="5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9"/>
      <c r="N163" s="49"/>
      <c r="O163" s="28"/>
      <c r="P163" s="28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57"/>
      <c r="AC163" s="57"/>
      <c r="AD163" s="57"/>
      <c r="AE163" s="5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9"/>
      <c r="N164" s="49"/>
      <c r="O164" s="28"/>
      <c r="P164" s="28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57"/>
      <c r="AC164" s="57"/>
      <c r="AD164" s="57"/>
      <c r="AE164" s="5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9"/>
      <c r="N165" s="49"/>
      <c r="O165" s="28"/>
      <c r="P165" s="28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57"/>
      <c r="AC165" s="57"/>
      <c r="AD165" s="57"/>
      <c r="AE165" s="5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9"/>
      <c r="N166" s="49"/>
      <c r="O166" s="28"/>
      <c r="P166" s="28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57"/>
      <c r="AC166" s="57"/>
      <c r="AD166" s="57"/>
      <c r="AE166" s="5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9"/>
      <c r="N167" s="49"/>
      <c r="O167" s="28"/>
      <c r="P167" s="28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57"/>
      <c r="AC167" s="57"/>
      <c r="AD167" s="57"/>
      <c r="AE167" s="5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59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9"/>
      <c r="N168" s="49"/>
      <c r="O168" s="28"/>
      <c r="P168" s="28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57"/>
      <c r="AC168" s="57"/>
      <c r="AD168" s="57"/>
      <c r="AE168" s="5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9"/>
      <c r="N169" s="49"/>
      <c r="O169" s="28"/>
      <c r="P169" s="28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57"/>
      <c r="AC169" s="57"/>
      <c r="AD169" s="57"/>
      <c r="AE169" s="5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9"/>
      <c r="N170" s="49"/>
      <c r="O170" s="28"/>
      <c r="P170" s="28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57"/>
      <c r="AC170" s="57"/>
      <c r="AD170" s="57"/>
      <c r="AE170" s="5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9"/>
      <c r="N171" s="49"/>
      <c r="O171" s="28"/>
      <c r="P171" s="28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57"/>
      <c r="AC171" s="57"/>
      <c r="AD171" s="57"/>
      <c r="AE171" s="5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9"/>
      <c r="N172" s="49"/>
      <c r="O172" s="28"/>
      <c r="P172" s="28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57"/>
      <c r="AC172" s="57"/>
      <c r="AD172" s="57"/>
      <c r="AE172" s="5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9"/>
      <c r="N173" s="49"/>
      <c r="O173" s="28"/>
      <c r="P173" s="28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57"/>
      <c r="AC173" s="57"/>
      <c r="AD173" s="57"/>
      <c r="AE173" s="5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9"/>
      <c r="N174" s="49"/>
      <c r="O174" s="28"/>
      <c r="P174" s="28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57"/>
      <c r="AC174" s="57"/>
      <c r="AD174" s="57"/>
      <c r="AE174" s="5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9"/>
      <c r="N175" s="49"/>
      <c r="O175" s="28"/>
      <c r="P175" s="28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57"/>
      <c r="AC175" s="57"/>
      <c r="AD175" s="57"/>
      <c r="AE175" s="5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9"/>
      <c r="N176" s="49"/>
      <c r="O176" s="28"/>
      <c r="P176" s="28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57"/>
      <c r="AC176" s="57"/>
      <c r="AD176" s="57"/>
      <c r="AE176" s="5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9"/>
      <c r="N177" s="49"/>
      <c r="O177" s="28"/>
      <c r="P177" s="28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57"/>
      <c r="AC177" s="57"/>
      <c r="AD177" s="57"/>
      <c r="AE177" s="5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9"/>
      <c r="N178" s="49"/>
      <c r="O178" s="28"/>
      <c r="P178" s="28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57"/>
      <c r="AC178" s="57"/>
      <c r="AD178" s="57"/>
      <c r="AE178" s="5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9"/>
      <c r="N179" s="49"/>
      <c r="O179" s="28"/>
      <c r="P179" s="28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57"/>
      <c r="AC179" s="57"/>
      <c r="AD179" s="57"/>
      <c r="AE179" s="5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1:59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9"/>
      <c r="N180" s="49"/>
      <c r="O180" s="28"/>
      <c r="P180" s="28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57"/>
      <c r="AC180" s="57"/>
      <c r="AD180" s="57"/>
      <c r="AE180" s="5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1:59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9"/>
      <c r="N181" s="49"/>
      <c r="O181" s="28"/>
      <c r="P181" s="28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57"/>
      <c r="AC181" s="57"/>
      <c r="AD181" s="57"/>
      <c r="AE181" s="5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1:59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9"/>
      <c r="N182" s="49"/>
      <c r="O182" s="28"/>
      <c r="P182" s="28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57"/>
      <c r="AC182" s="57"/>
      <c r="AD182" s="57"/>
      <c r="AE182" s="5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59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9"/>
      <c r="N183" s="49"/>
      <c r="O183" s="28"/>
      <c r="P183" s="28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57"/>
      <c r="AC183" s="57"/>
      <c r="AD183" s="57"/>
      <c r="AE183" s="5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1:59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9"/>
      <c r="N184" s="49"/>
      <c r="O184" s="28"/>
      <c r="P184" s="28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57"/>
      <c r="AC184" s="57"/>
      <c r="AD184" s="57"/>
      <c r="AE184" s="5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1:59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9"/>
      <c r="N185" s="49"/>
      <c r="O185" s="28"/>
      <c r="P185" s="28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57"/>
      <c r="AC185" s="57"/>
      <c r="AD185" s="57"/>
      <c r="AE185" s="5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1:59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9"/>
      <c r="N186" s="49"/>
      <c r="O186" s="28"/>
      <c r="P186" s="28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57"/>
      <c r="AC186" s="57"/>
      <c r="AD186" s="57"/>
      <c r="AE186" s="5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1:59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9"/>
      <c r="N187" s="49"/>
      <c r="O187" s="28"/>
      <c r="P187" s="28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57"/>
      <c r="AC187" s="57"/>
      <c r="AD187" s="57"/>
      <c r="AE187" s="5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1:59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9"/>
      <c r="N188" s="49"/>
      <c r="O188" s="28"/>
      <c r="P188" s="28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57"/>
      <c r="AC188" s="57"/>
      <c r="AD188" s="57"/>
      <c r="AE188" s="5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1:5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9"/>
      <c r="N189" s="49"/>
      <c r="O189" s="28"/>
      <c r="P189" s="28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57"/>
      <c r="AC189" s="57"/>
      <c r="AD189" s="57"/>
      <c r="AE189" s="5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1:59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9"/>
      <c r="N190" s="49"/>
      <c r="O190" s="28"/>
      <c r="P190" s="28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57"/>
      <c r="AC190" s="57"/>
      <c r="AD190" s="57"/>
      <c r="AE190" s="5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1:59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9"/>
      <c r="N191" s="49"/>
      <c r="O191" s="28"/>
      <c r="P191" s="28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57"/>
      <c r="AC191" s="57"/>
      <c r="AD191" s="57"/>
      <c r="AE191" s="5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1:59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9"/>
      <c r="N192" s="49"/>
      <c r="O192" s="28"/>
      <c r="P192" s="28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57"/>
      <c r="AC192" s="57"/>
      <c r="AD192" s="57"/>
      <c r="AE192" s="5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1:59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9"/>
      <c r="N193" s="49"/>
      <c r="O193" s="28"/>
      <c r="P193" s="28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57"/>
      <c r="AC193" s="57"/>
      <c r="AD193" s="57"/>
      <c r="AE193" s="5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1:59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9"/>
      <c r="N194" s="49"/>
      <c r="O194" s="28"/>
      <c r="P194" s="28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57"/>
      <c r="AC194" s="57"/>
      <c r="AD194" s="57"/>
      <c r="AE194" s="5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1:59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9"/>
      <c r="N195" s="49"/>
      <c r="O195" s="28"/>
      <c r="P195" s="28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57"/>
      <c r="AC195" s="57"/>
      <c r="AD195" s="57"/>
      <c r="AE195" s="5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1:59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9"/>
      <c r="N196" s="49"/>
      <c r="O196" s="28"/>
      <c r="P196" s="28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57"/>
      <c r="AC196" s="57"/>
      <c r="AD196" s="57"/>
      <c r="AE196" s="5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1:59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9"/>
      <c r="N197" s="49"/>
      <c r="O197" s="28"/>
      <c r="P197" s="28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57"/>
      <c r="AC197" s="57"/>
      <c r="AD197" s="57"/>
      <c r="AE197" s="5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1:59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9"/>
      <c r="N198" s="49"/>
      <c r="O198" s="28"/>
      <c r="P198" s="28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57"/>
      <c r="AC198" s="57"/>
      <c r="AD198" s="57"/>
      <c r="AE198" s="5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1:5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9"/>
      <c r="N199" s="49"/>
      <c r="O199" s="28"/>
      <c r="P199" s="28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57"/>
      <c r="AC199" s="57"/>
      <c r="AD199" s="57"/>
      <c r="AE199" s="5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1:59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9"/>
      <c r="N200" s="49"/>
      <c r="O200" s="28"/>
      <c r="P200" s="28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57"/>
      <c r="AC200" s="57"/>
      <c r="AD200" s="57"/>
      <c r="AE200" s="5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1:59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9"/>
      <c r="N201" s="49"/>
      <c r="O201" s="28"/>
      <c r="P201" s="28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57"/>
      <c r="AC201" s="57"/>
      <c r="AD201" s="57"/>
      <c r="AE201" s="5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1:59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9"/>
      <c r="N202" s="49"/>
      <c r="O202" s="28"/>
      <c r="P202" s="28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57"/>
      <c r="AC202" s="57"/>
      <c r="AD202" s="57"/>
      <c r="AE202" s="5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1:59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49"/>
      <c r="N203" s="49"/>
      <c r="O203" s="28"/>
      <c r="P203" s="28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57"/>
      <c r="AC203" s="57"/>
      <c r="AD203" s="57"/>
      <c r="AE203" s="5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1:59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49"/>
      <c r="N204" s="49"/>
      <c r="O204" s="28"/>
      <c r="P204" s="28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57"/>
      <c r="AC204" s="57"/>
      <c r="AD204" s="57"/>
      <c r="AE204" s="5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1:59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49"/>
      <c r="N205" s="49"/>
      <c r="O205" s="28"/>
      <c r="P205" s="28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57"/>
      <c r="AC205" s="57"/>
      <c r="AD205" s="57"/>
      <c r="AE205" s="5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1:59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49"/>
      <c r="N206" s="49"/>
      <c r="O206" s="28"/>
      <c r="P206" s="28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57"/>
      <c r="AC206" s="57"/>
      <c r="AD206" s="57"/>
      <c r="AE206" s="5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1:59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49"/>
      <c r="N207" s="49"/>
      <c r="O207" s="28"/>
      <c r="P207" s="28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57"/>
      <c r="AC207" s="57"/>
      <c r="AD207" s="57"/>
      <c r="AE207" s="5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1:59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49"/>
      <c r="N208" s="49"/>
      <c r="O208" s="28"/>
      <c r="P208" s="28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57"/>
      <c r="AC208" s="57"/>
      <c r="AD208" s="57"/>
      <c r="AE208" s="5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1:5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49"/>
      <c r="N209" s="49"/>
      <c r="O209" s="28"/>
      <c r="P209" s="28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57"/>
      <c r="AC209" s="57"/>
      <c r="AD209" s="57"/>
      <c r="AE209" s="5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1:59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49"/>
      <c r="N210" s="49"/>
      <c r="O210" s="28"/>
      <c r="P210" s="28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57"/>
      <c r="AC210" s="57"/>
      <c r="AD210" s="57"/>
      <c r="AE210" s="5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1:59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49"/>
      <c r="N211" s="49"/>
      <c r="O211" s="28"/>
      <c r="P211" s="28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57"/>
      <c r="AC211" s="57"/>
      <c r="AD211" s="57"/>
      <c r="AE211" s="5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1:59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49"/>
      <c r="N212" s="49"/>
      <c r="O212" s="28"/>
      <c r="P212" s="28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57"/>
      <c r="AC212" s="57"/>
      <c r="AD212" s="57"/>
      <c r="AE212" s="5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1:59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49"/>
      <c r="N213" s="49"/>
      <c r="O213" s="28"/>
      <c r="P213" s="28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57"/>
      <c r="AC213" s="57"/>
      <c r="AD213" s="57"/>
      <c r="AE213" s="5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1:59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49"/>
      <c r="N214" s="49"/>
      <c r="O214" s="28"/>
      <c r="P214" s="28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57"/>
      <c r="AC214" s="57"/>
      <c r="AD214" s="57"/>
      <c r="AE214" s="5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1:59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49"/>
      <c r="N215" s="49"/>
      <c r="O215" s="28"/>
      <c r="P215" s="28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57"/>
      <c r="AC215" s="57"/>
      <c r="AD215" s="57"/>
      <c r="AE215" s="5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1:59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49"/>
      <c r="N216" s="49"/>
      <c r="O216" s="28"/>
      <c r="P216" s="28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57"/>
      <c r="AC216" s="57"/>
      <c r="AD216" s="57"/>
      <c r="AE216" s="5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1:59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49"/>
      <c r="N217" s="49"/>
      <c r="O217" s="28"/>
      <c r="P217" s="28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57"/>
      <c r="AC217" s="57"/>
      <c r="AD217" s="57"/>
      <c r="AE217" s="5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59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49"/>
      <c r="N218" s="49"/>
      <c r="O218" s="28"/>
      <c r="P218" s="28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57"/>
      <c r="AC218" s="57"/>
      <c r="AD218" s="57"/>
      <c r="AE218" s="5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1:5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49"/>
      <c r="N219" s="49"/>
      <c r="O219" s="28"/>
      <c r="P219" s="28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57"/>
      <c r="AC219" s="57"/>
      <c r="AD219" s="57"/>
      <c r="AE219" s="5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1:59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49"/>
      <c r="N220" s="49"/>
      <c r="O220" s="28"/>
      <c r="P220" s="28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57"/>
      <c r="AC220" s="57"/>
      <c r="AD220" s="57"/>
      <c r="AE220" s="5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1:59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49"/>
      <c r="N221" s="49"/>
      <c r="O221" s="28"/>
      <c r="P221" s="28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57"/>
      <c r="AC221" s="57"/>
      <c r="AD221" s="57"/>
      <c r="AE221" s="5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59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49"/>
      <c r="N222" s="49"/>
      <c r="O222" s="28"/>
      <c r="P222" s="28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57"/>
      <c r="AC222" s="57"/>
      <c r="AD222" s="57"/>
      <c r="AE222" s="5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1:59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49"/>
      <c r="N223" s="49"/>
      <c r="O223" s="28"/>
      <c r="P223" s="28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57"/>
      <c r="AC223" s="57"/>
      <c r="AD223" s="57"/>
      <c r="AE223" s="5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1:59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49"/>
      <c r="N224" s="49"/>
      <c r="O224" s="28"/>
      <c r="P224" s="28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57"/>
      <c r="AC224" s="57"/>
      <c r="AD224" s="57"/>
      <c r="AE224" s="5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1:59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49"/>
      <c r="N225" s="49"/>
      <c r="O225" s="28"/>
      <c r="P225" s="28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57"/>
      <c r="AC225" s="57"/>
      <c r="AD225" s="57"/>
      <c r="AE225" s="5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1:59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49"/>
      <c r="N226" s="49"/>
      <c r="O226" s="28"/>
      <c r="P226" s="28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57"/>
      <c r="AC226" s="57"/>
      <c r="AD226" s="57"/>
      <c r="AE226" s="5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1:59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49"/>
      <c r="N227" s="49"/>
      <c r="O227" s="28"/>
      <c r="P227" s="28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57"/>
      <c r="AC227" s="57"/>
      <c r="AD227" s="57"/>
      <c r="AE227" s="5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49"/>
      <c r="N228" s="49"/>
      <c r="O228" s="28"/>
      <c r="P228" s="28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57"/>
      <c r="AC228" s="57"/>
      <c r="AD228" s="57"/>
      <c r="AE228" s="5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5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49"/>
      <c r="N229" s="49"/>
      <c r="O229" s="28"/>
      <c r="P229" s="28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57"/>
      <c r="AC229" s="57"/>
      <c r="AD229" s="57"/>
      <c r="AE229" s="5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1:59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49"/>
      <c r="N230" s="49"/>
      <c r="O230" s="28"/>
      <c r="P230" s="28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57"/>
      <c r="AC230" s="57"/>
      <c r="AD230" s="57"/>
      <c r="AE230" s="5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1:59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49"/>
      <c r="N231" s="49"/>
      <c r="O231" s="28"/>
      <c r="P231" s="28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57"/>
      <c r="AC231" s="57"/>
      <c r="AD231" s="57"/>
      <c r="AE231" s="5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1:59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49"/>
      <c r="N232" s="49"/>
      <c r="O232" s="28"/>
      <c r="P232" s="28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57"/>
      <c r="AC232" s="57"/>
      <c r="AD232" s="57"/>
      <c r="AE232" s="5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1:59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49"/>
      <c r="N233" s="49"/>
      <c r="O233" s="28"/>
      <c r="P233" s="28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57"/>
      <c r="AC233" s="57"/>
      <c r="AD233" s="57"/>
      <c r="AE233" s="5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1:59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49"/>
      <c r="N234" s="49"/>
      <c r="O234" s="28"/>
      <c r="P234" s="28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57"/>
      <c r="AC234" s="57"/>
      <c r="AD234" s="57"/>
      <c r="AE234" s="5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59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49"/>
      <c r="N235" s="49"/>
      <c r="O235" s="28"/>
      <c r="P235" s="28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57"/>
      <c r="AC235" s="57"/>
      <c r="AD235" s="57"/>
      <c r="AE235" s="5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1:59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49"/>
      <c r="N236" s="49"/>
      <c r="O236" s="28"/>
      <c r="P236" s="28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57"/>
      <c r="AC236" s="57"/>
      <c r="AD236" s="57"/>
      <c r="AE236" s="5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59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49"/>
      <c r="N237" s="49"/>
      <c r="O237" s="28"/>
      <c r="P237" s="28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57"/>
      <c r="AC237" s="57"/>
      <c r="AD237" s="57"/>
      <c r="AE237" s="5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1:59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49"/>
      <c r="N238" s="49"/>
      <c r="O238" s="28"/>
      <c r="P238" s="28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57"/>
      <c r="AC238" s="57"/>
      <c r="AD238" s="57"/>
      <c r="AE238" s="5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1:5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49"/>
      <c r="N239" s="49"/>
      <c r="O239" s="28"/>
      <c r="P239" s="28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57"/>
      <c r="AC239" s="57"/>
      <c r="AD239" s="57"/>
      <c r="AE239" s="5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1:59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49"/>
      <c r="N240" s="49"/>
      <c r="O240" s="28"/>
      <c r="P240" s="28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57"/>
      <c r="AC240" s="57"/>
      <c r="AD240" s="57"/>
      <c r="AE240" s="5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1:59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49"/>
      <c r="N241" s="49"/>
      <c r="O241" s="28"/>
      <c r="P241" s="28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57"/>
      <c r="AC241" s="57"/>
      <c r="AD241" s="57"/>
      <c r="AE241" s="5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1:59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49"/>
      <c r="N242" s="49"/>
      <c r="O242" s="28"/>
      <c r="P242" s="28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57"/>
      <c r="AC242" s="57"/>
      <c r="AD242" s="57"/>
      <c r="AE242" s="5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1:59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49"/>
      <c r="N243" s="49"/>
      <c r="O243" s="28"/>
      <c r="P243" s="28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57"/>
      <c r="AC243" s="57"/>
      <c r="AD243" s="57"/>
      <c r="AE243" s="5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1:59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49"/>
      <c r="N244" s="49"/>
      <c r="O244" s="28"/>
      <c r="P244" s="28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57"/>
      <c r="AC244" s="57"/>
      <c r="AD244" s="57"/>
      <c r="AE244" s="5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1:59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49"/>
      <c r="N245" s="49"/>
      <c r="O245" s="28"/>
      <c r="P245" s="28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57"/>
      <c r="AC245" s="57"/>
      <c r="AD245" s="57"/>
      <c r="AE245" s="5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1:59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49"/>
      <c r="N246" s="49"/>
      <c r="O246" s="28"/>
      <c r="P246" s="28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57"/>
      <c r="AC246" s="57"/>
      <c r="AD246" s="57"/>
      <c r="AE246" s="5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49"/>
      <c r="N247" s="49"/>
      <c r="O247" s="28"/>
      <c r="P247" s="28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57"/>
      <c r="AC247" s="57"/>
      <c r="AD247" s="57"/>
      <c r="AE247" s="5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1:59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49"/>
      <c r="N248" s="49"/>
      <c r="O248" s="28"/>
      <c r="P248" s="28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57"/>
      <c r="AC248" s="57"/>
      <c r="AD248" s="57"/>
      <c r="AE248" s="5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1:59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49"/>
      <c r="N249" s="49"/>
      <c r="O249" s="28"/>
      <c r="P249" s="28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57"/>
      <c r="AC249" s="57"/>
      <c r="AD249" s="57"/>
      <c r="AE249" s="5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49"/>
      <c r="N250" s="49"/>
      <c r="O250" s="28"/>
      <c r="P250" s="28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57"/>
      <c r="AC250" s="57"/>
      <c r="AD250" s="57"/>
      <c r="AE250" s="5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59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49"/>
      <c r="N251" s="49"/>
      <c r="O251" s="28"/>
      <c r="P251" s="28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57"/>
      <c r="AC251" s="57"/>
      <c r="AD251" s="57"/>
      <c r="AE251" s="5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1:59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49"/>
      <c r="N252" s="49"/>
      <c r="O252" s="28"/>
      <c r="P252" s="28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57"/>
      <c r="AC252" s="57"/>
      <c r="AD252" s="57"/>
      <c r="AE252" s="5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1:59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49"/>
      <c r="N253" s="49"/>
      <c r="O253" s="28"/>
      <c r="P253" s="28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57"/>
      <c r="AC253" s="57"/>
      <c r="AD253" s="57"/>
      <c r="AE253" s="5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1:59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49"/>
      <c r="N254" s="49"/>
      <c r="O254" s="28"/>
      <c r="P254" s="28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57"/>
      <c r="AC254" s="57"/>
      <c r="AD254" s="57"/>
      <c r="AE254" s="5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49"/>
      <c r="N255" s="49"/>
      <c r="O255" s="28"/>
      <c r="P255" s="28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57"/>
      <c r="AC255" s="57"/>
      <c r="AD255" s="57"/>
      <c r="AE255" s="5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1:59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49"/>
      <c r="N256" s="49"/>
      <c r="O256" s="28"/>
      <c r="P256" s="28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57"/>
      <c r="AC256" s="57"/>
      <c r="AD256" s="57"/>
      <c r="AE256" s="5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59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49"/>
      <c r="N257" s="49"/>
      <c r="O257" s="28"/>
      <c r="P257" s="28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57"/>
      <c r="AC257" s="57"/>
      <c r="AD257" s="57"/>
      <c r="AE257" s="5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1:59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49"/>
      <c r="N258" s="49"/>
      <c r="O258" s="28"/>
      <c r="P258" s="28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57"/>
      <c r="AC258" s="57"/>
      <c r="AD258" s="57"/>
      <c r="AE258" s="5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1:59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49"/>
      <c r="N259" s="49"/>
      <c r="O259" s="28"/>
      <c r="P259" s="28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57"/>
      <c r="AC259" s="57"/>
      <c r="AD259" s="57"/>
      <c r="AE259" s="5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1:59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49"/>
      <c r="N260" s="49"/>
      <c r="O260" s="28"/>
      <c r="P260" s="28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57"/>
      <c r="AC260" s="57"/>
      <c r="AD260" s="57"/>
      <c r="AE260" s="5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1:59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49"/>
      <c r="N261" s="49"/>
      <c r="O261" s="28"/>
      <c r="P261" s="28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57"/>
      <c r="AC261" s="57"/>
      <c r="AD261" s="57"/>
      <c r="AE261" s="5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1:59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49"/>
      <c r="N262" s="49"/>
      <c r="O262" s="28"/>
      <c r="P262" s="28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57"/>
      <c r="AC262" s="57"/>
      <c r="AD262" s="57"/>
      <c r="AE262" s="5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49"/>
      <c r="N263" s="49"/>
      <c r="O263" s="28"/>
      <c r="P263" s="28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57"/>
      <c r="AC263" s="57"/>
      <c r="AD263" s="57"/>
      <c r="AE263" s="5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59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49"/>
      <c r="N264" s="49"/>
      <c r="O264" s="28"/>
      <c r="P264" s="28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57"/>
      <c r="AC264" s="57"/>
      <c r="AD264" s="57"/>
      <c r="AE264" s="5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1:59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49"/>
      <c r="N265" s="49"/>
      <c r="O265" s="28"/>
      <c r="P265" s="28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57"/>
      <c r="AC265" s="57"/>
      <c r="AD265" s="57"/>
      <c r="AE265" s="5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1:59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49"/>
      <c r="N266" s="49"/>
      <c r="O266" s="28"/>
      <c r="P266" s="28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57"/>
      <c r="AC266" s="57"/>
      <c r="AD266" s="57"/>
      <c r="AE266" s="5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1:59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49"/>
      <c r="N267" s="49"/>
      <c r="O267" s="28"/>
      <c r="P267" s="28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57"/>
      <c r="AC267" s="57"/>
      <c r="AD267" s="57"/>
      <c r="AE267" s="5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1:59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49"/>
      <c r="N268" s="49"/>
      <c r="O268" s="28"/>
      <c r="P268" s="28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57"/>
      <c r="AC268" s="57"/>
      <c r="AD268" s="57"/>
      <c r="AE268" s="5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1:59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49"/>
      <c r="N269" s="49"/>
      <c r="O269" s="28"/>
      <c r="P269" s="28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57"/>
      <c r="AC269" s="57"/>
      <c r="AD269" s="57"/>
      <c r="AE269" s="5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1:59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49"/>
      <c r="N270" s="49"/>
      <c r="O270" s="28"/>
      <c r="P270" s="28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57"/>
      <c r="AC270" s="57"/>
      <c r="AD270" s="57"/>
      <c r="AE270" s="5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59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49"/>
      <c r="N271" s="49"/>
      <c r="O271" s="28"/>
      <c r="P271" s="28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57"/>
      <c r="AC271" s="57"/>
      <c r="AD271" s="57"/>
      <c r="AE271" s="5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1:59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49"/>
      <c r="N272" s="49"/>
      <c r="O272" s="28"/>
      <c r="P272" s="28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57"/>
      <c r="AC272" s="57"/>
      <c r="AD272" s="57"/>
      <c r="AE272" s="5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1:59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49"/>
      <c r="N273" s="49"/>
      <c r="O273" s="28"/>
      <c r="P273" s="28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57"/>
      <c r="AC273" s="57"/>
      <c r="AD273" s="57"/>
      <c r="AE273" s="5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1:59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49"/>
      <c r="N274" s="49"/>
      <c r="O274" s="28"/>
      <c r="P274" s="28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57"/>
      <c r="AC274" s="57"/>
      <c r="AD274" s="57"/>
      <c r="AE274" s="5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1:59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49"/>
      <c r="N275" s="49"/>
      <c r="O275" s="28"/>
      <c r="P275" s="28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57"/>
      <c r="AC275" s="57"/>
      <c r="AD275" s="57"/>
      <c r="AE275" s="5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1:59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49"/>
      <c r="N276" s="49"/>
      <c r="O276" s="28"/>
      <c r="P276" s="28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57"/>
      <c r="AC276" s="57"/>
      <c r="AD276" s="57"/>
      <c r="AE276" s="5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1:59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49"/>
      <c r="N277" s="49"/>
      <c r="O277" s="28"/>
      <c r="P277" s="28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57"/>
      <c r="AC277" s="57"/>
      <c r="AD277" s="57"/>
      <c r="AE277" s="5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1:59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49"/>
      <c r="N278" s="49"/>
      <c r="O278" s="28"/>
      <c r="P278" s="28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57"/>
      <c r="AC278" s="57"/>
      <c r="AD278" s="57"/>
      <c r="AE278" s="5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1:59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49"/>
      <c r="N279" s="49"/>
      <c r="O279" s="28"/>
      <c r="P279" s="28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57"/>
      <c r="AC279" s="57"/>
      <c r="AD279" s="57"/>
      <c r="AE279" s="5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1:59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49"/>
      <c r="N280" s="49"/>
      <c r="O280" s="28"/>
      <c r="P280" s="28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57"/>
      <c r="AC280" s="57"/>
      <c r="AD280" s="57"/>
      <c r="AE280" s="5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1:59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49"/>
      <c r="N281" s="49"/>
      <c r="O281" s="28"/>
      <c r="P281" s="28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57"/>
      <c r="AC281" s="57"/>
      <c r="AD281" s="57"/>
      <c r="AE281" s="5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1:59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49"/>
      <c r="N282" s="49"/>
      <c r="O282" s="28"/>
      <c r="P282" s="28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57"/>
      <c r="AC282" s="57"/>
      <c r="AD282" s="57"/>
      <c r="AE282" s="5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1:59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49"/>
      <c r="N283" s="49"/>
      <c r="O283" s="28"/>
      <c r="P283" s="28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57"/>
      <c r="AC283" s="57"/>
      <c r="AD283" s="57"/>
      <c r="AE283" s="5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1:59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49"/>
      <c r="N284" s="49"/>
      <c r="O284" s="28"/>
      <c r="P284" s="28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57"/>
      <c r="AC284" s="57"/>
      <c r="AD284" s="57"/>
      <c r="AE284" s="5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49"/>
      <c r="N285" s="49"/>
      <c r="O285" s="28"/>
      <c r="P285" s="28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57"/>
      <c r="AC285" s="57"/>
      <c r="AD285" s="57"/>
      <c r="AE285" s="5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59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49"/>
      <c r="N286" s="49"/>
      <c r="O286" s="28"/>
      <c r="P286" s="28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57"/>
      <c r="AC286" s="57"/>
      <c r="AD286" s="57"/>
      <c r="AE286" s="5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1:59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49"/>
      <c r="N287" s="49"/>
      <c r="O287" s="28"/>
      <c r="P287" s="28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57"/>
      <c r="AC287" s="57"/>
      <c r="AD287" s="57"/>
      <c r="AE287" s="5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1:59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49"/>
      <c r="N288" s="49"/>
      <c r="O288" s="28"/>
      <c r="P288" s="28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57"/>
      <c r="AC288" s="57"/>
      <c r="AD288" s="57"/>
      <c r="AE288" s="5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1:59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49"/>
      <c r="N289" s="49"/>
      <c r="O289" s="28"/>
      <c r="P289" s="28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57"/>
      <c r="AC289" s="57"/>
      <c r="AD289" s="57"/>
      <c r="AE289" s="5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1:59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49"/>
      <c r="N290" s="49"/>
      <c r="O290" s="28"/>
      <c r="P290" s="28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57"/>
      <c r="AC290" s="57"/>
      <c r="AD290" s="57"/>
      <c r="AE290" s="5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1:59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49"/>
      <c r="N291" s="49"/>
      <c r="O291" s="28"/>
      <c r="P291" s="28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57"/>
      <c r="AC291" s="57"/>
      <c r="AD291" s="57"/>
      <c r="AE291" s="5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1:59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49"/>
      <c r="N292" s="49"/>
      <c r="O292" s="28"/>
      <c r="P292" s="28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57"/>
      <c r="AC292" s="57"/>
      <c r="AD292" s="57"/>
      <c r="AE292" s="5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1:59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49"/>
      <c r="N293" s="49"/>
      <c r="O293" s="28"/>
      <c r="P293" s="28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57"/>
      <c r="AC293" s="57"/>
      <c r="AD293" s="57"/>
      <c r="AE293" s="5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1:59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49"/>
      <c r="N294" s="49"/>
      <c r="O294" s="28"/>
      <c r="P294" s="28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57"/>
      <c r="AC294" s="57"/>
      <c r="AD294" s="57"/>
      <c r="AE294" s="5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1:59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49"/>
      <c r="N295" s="49"/>
      <c r="O295" s="28"/>
      <c r="P295" s="28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57"/>
      <c r="AC295" s="57"/>
      <c r="AD295" s="57"/>
      <c r="AE295" s="5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1:59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49"/>
      <c r="N296" s="49"/>
      <c r="O296" s="28"/>
      <c r="P296" s="28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57"/>
      <c r="AC296" s="57"/>
      <c r="AD296" s="57"/>
      <c r="AE296" s="5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1:59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49"/>
      <c r="N297" s="49"/>
      <c r="O297" s="28"/>
      <c r="P297" s="28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57"/>
      <c r="AC297" s="57"/>
      <c r="AD297" s="57"/>
      <c r="AE297" s="5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1:59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49"/>
      <c r="N298" s="49"/>
      <c r="O298" s="28"/>
      <c r="P298" s="28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57"/>
      <c r="AC298" s="57"/>
      <c r="AD298" s="57"/>
      <c r="AE298" s="5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1:59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49"/>
      <c r="N299" s="49"/>
      <c r="O299" s="28"/>
      <c r="P299" s="28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57"/>
      <c r="AC299" s="57"/>
      <c r="AD299" s="57"/>
      <c r="AE299" s="5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1:59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49"/>
      <c r="N300" s="49"/>
      <c r="O300" s="28"/>
      <c r="P300" s="28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57"/>
      <c r="AC300" s="57"/>
      <c r="AD300" s="57"/>
      <c r="AE300" s="5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1:59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49"/>
      <c r="N301" s="49"/>
      <c r="O301" s="28"/>
      <c r="P301" s="28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57"/>
      <c r="AC301" s="57"/>
      <c r="AD301" s="57"/>
      <c r="AE301" s="5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1:59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49"/>
      <c r="N302" s="49"/>
      <c r="O302" s="28"/>
      <c r="P302" s="28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57"/>
      <c r="AC302" s="57"/>
      <c r="AD302" s="57"/>
      <c r="AE302" s="5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1:59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49"/>
      <c r="N303" s="49"/>
      <c r="O303" s="28"/>
      <c r="P303" s="28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57"/>
      <c r="AC303" s="57"/>
      <c r="AD303" s="57"/>
      <c r="AE303" s="5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1:59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49"/>
      <c r="N304" s="49"/>
      <c r="O304" s="28"/>
      <c r="P304" s="28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57"/>
      <c r="AC304" s="57"/>
      <c r="AD304" s="57"/>
      <c r="AE304" s="5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1:59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49"/>
      <c r="N305" s="49"/>
      <c r="O305" s="28"/>
      <c r="P305" s="28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57"/>
      <c r="AC305" s="57"/>
      <c r="AD305" s="57"/>
      <c r="AE305" s="5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1:59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49"/>
      <c r="N306" s="49"/>
      <c r="O306" s="28"/>
      <c r="P306" s="28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57"/>
      <c r="AC306" s="57"/>
      <c r="AD306" s="57"/>
      <c r="AE306" s="5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1:59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49"/>
      <c r="N307" s="49"/>
      <c r="O307" s="28"/>
      <c r="P307" s="28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57"/>
      <c r="AC307" s="57"/>
      <c r="AD307" s="57"/>
      <c r="AE307" s="5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1:59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49"/>
      <c r="N308" s="49"/>
      <c r="O308" s="28"/>
      <c r="P308" s="28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57"/>
      <c r="AC308" s="57"/>
      <c r="AD308" s="57"/>
      <c r="AE308" s="5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1:59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49"/>
      <c r="N309" s="49"/>
      <c r="O309" s="28"/>
      <c r="P309" s="28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57"/>
      <c r="AC309" s="57"/>
      <c r="AD309" s="57"/>
      <c r="AE309" s="5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1:59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49"/>
      <c r="N310" s="49"/>
      <c r="O310" s="28"/>
      <c r="P310" s="28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57"/>
      <c r="AC310" s="57"/>
      <c r="AD310" s="57"/>
      <c r="AE310" s="5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1:59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49"/>
      <c r="N311" s="49"/>
      <c r="O311" s="28"/>
      <c r="P311" s="28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57"/>
      <c r="AC311" s="57"/>
      <c r="AD311" s="57"/>
      <c r="AE311" s="5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1:59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49"/>
      <c r="N312" s="49"/>
      <c r="O312" s="28"/>
      <c r="P312" s="28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57"/>
      <c r="AC312" s="57"/>
      <c r="AD312" s="57"/>
      <c r="AE312" s="5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1:59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49"/>
      <c r="N313" s="49"/>
      <c r="O313" s="28"/>
      <c r="P313" s="28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57"/>
      <c r="AC313" s="57"/>
      <c r="AD313" s="57"/>
      <c r="AE313" s="5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1:59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49"/>
      <c r="N314" s="49"/>
      <c r="O314" s="28"/>
      <c r="P314" s="28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57"/>
      <c r="AC314" s="57"/>
      <c r="AD314" s="57"/>
      <c r="AE314" s="5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1:59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49"/>
      <c r="N315" s="49"/>
      <c r="O315" s="28"/>
      <c r="P315" s="28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57"/>
      <c r="AC315" s="57"/>
      <c r="AD315" s="57"/>
      <c r="AE315" s="5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1:59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49"/>
      <c r="N316" s="49"/>
      <c r="O316" s="28"/>
      <c r="P316" s="28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57"/>
      <c r="AC316" s="57"/>
      <c r="AD316" s="57"/>
      <c r="AE316" s="5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1:59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49"/>
      <c r="N317" s="49"/>
      <c r="O317" s="28"/>
      <c r="P317" s="28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57"/>
      <c r="AC317" s="57"/>
      <c r="AD317" s="57"/>
      <c r="AE317" s="5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1:59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49"/>
      <c r="N318" s="49"/>
      <c r="O318" s="28"/>
      <c r="P318" s="28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57"/>
      <c r="AC318" s="57"/>
      <c r="AD318" s="57"/>
      <c r="AE318" s="5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1:59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49"/>
      <c r="N319" s="49"/>
      <c r="O319" s="28"/>
      <c r="P319" s="28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57"/>
      <c r="AC319" s="57"/>
      <c r="AD319" s="57"/>
      <c r="AE319" s="5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1:59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49"/>
      <c r="N320" s="49"/>
      <c r="O320" s="28"/>
      <c r="P320" s="28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57"/>
      <c r="AC320" s="57"/>
      <c r="AD320" s="57"/>
      <c r="AE320" s="5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1:59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49"/>
      <c r="N321" s="49"/>
      <c r="O321" s="28"/>
      <c r="P321" s="28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57"/>
      <c r="AC321" s="57"/>
      <c r="AD321" s="57"/>
      <c r="AE321" s="5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1:59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49"/>
      <c r="N322" s="49"/>
      <c r="O322" s="28"/>
      <c r="P322" s="28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57"/>
      <c r="AC322" s="57"/>
      <c r="AD322" s="57"/>
      <c r="AE322" s="5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1:59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49"/>
      <c r="N323" s="49"/>
      <c r="O323" s="28"/>
      <c r="P323" s="28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57"/>
      <c r="AC323" s="57"/>
      <c r="AD323" s="57"/>
      <c r="AE323" s="5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1:59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49"/>
      <c r="N324" s="49"/>
      <c r="O324" s="28"/>
      <c r="P324" s="28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57"/>
      <c r="AC324" s="57"/>
      <c r="AD324" s="57"/>
      <c r="AE324" s="5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1:59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49"/>
      <c r="N325" s="49"/>
      <c r="O325" s="28"/>
      <c r="P325" s="28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57"/>
      <c r="AC325" s="57"/>
      <c r="AD325" s="57"/>
      <c r="AE325" s="5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1:59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49"/>
      <c r="N326" s="49"/>
      <c r="O326" s="28"/>
      <c r="P326" s="28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57"/>
      <c r="AC326" s="57"/>
      <c r="AD326" s="57"/>
      <c r="AE326" s="5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1:59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49"/>
      <c r="N327" s="49"/>
      <c r="O327" s="28"/>
      <c r="P327" s="28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57"/>
      <c r="AC327" s="57"/>
      <c r="AD327" s="57"/>
      <c r="AE327" s="5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1:59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49"/>
      <c r="N328" s="49"/>
      <c r="O328" s="28"/>
      <c r="P328" s="28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57"/>
      <c r="AC328" s="57"/>
      <c r="AD328" s="57"/>
      <c r="AE328" s="5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1:59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49"/>
      <c r="N329" s="49"/>
      <c r="O329" s="28"/>
      <c r="P329" s="28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57"/>
      <c r="AC329" s="57"/>
      <c r="AD329" s="57"/>
      <c r="AE329" s="5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1:59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49"/>
      <c r="N330" s="49"/>
      <c r="O330" s="28"/>
      <c r="P330" s="28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57"/>
      <c r="AC330" s="57"/>
      <c r="AD330" s="57"/>
      <c r="AE330" s="5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1:59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49"/>
      <c r="N331" s="49"/>
      <c r="O331" s="28"/>
      <c r="P331" s="28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57"/>
      <c r="AC331" s="57"/>
      <c r="AD331" s="57"/>
      <c r="AE331" s="5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1:59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49"/>
      <c r="N332" s="49"/>
      <c r="O332" s="28"/>
      <c r="P332" s="28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57"/>
      <c r="AC332" s="57"/>
      <c r="AD332" s="57"/>
      <c r="AE332" s="5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1:59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49"/>
      <c r="N333" s="49"/>
      <c r="O333" s="28"/>
      <c r="P333" s="28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57"/>
      <c r="AC333" s="57"/>
      <c r="AD333" s="57"/>
      <c r="AE333" s="5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1:59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49"/>
      <c r="N334" s="49"/>
      <c r="O334" s="28"/>
      <c r="P334" s="28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57"/>
      <c r="AC334" s="57"/>
      <c r="AD334" s="57"/>
      <c r="AE334" s="5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1:59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49"/>
      <c r="N335" s="49"/>
      <c r="O335" s="28"/>
      <c r="P335" s="28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57"/>
      <c r="AC335" s="57"/>
      <c r="AD335" s="57"/>
      <c r="AE335" s="5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1:59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49"/>
      <c r="N336" s="49"/>
      <c r="O336" s="28"/>
      <c r="P336" s="28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57"/>
      <c r="AC336" s="57"/>
      <c r="AD336" s="57"/>
      <c r="AE336" s="5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1:59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49"/>
      <c r="N337" s="49"/>
      <c r="O337" s="28"/>
      <c r="P337" s="28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57"/>
      <c r="AC337" s="57"/>
      <c r="AD337" s="57"/>
      <c r="AE337" s="5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1:59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49"/>
      <c r="N338" s="49"/>
      <c r="O338" s="28"/>
      <c r="P338" s="28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57"/>
      <c r="AC338" s="57"/>
      <c r="AD338" s="57"/>
      <c r="AE338" s="5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1:59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49"/>
      <c r="N339" s="49"/>
      <c r="O339" s="28"/>
      <c r="P339" s="28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57"/>
      <c r="AC339" s="57"/>
      <c r="AD339" s="57"/>
      <c r="AE339" s="5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1:59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49"/>
      <c r="N340" s="49"/>
      <c r="O340" s="28"/>
      <c r="P340" s="28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57"/>
      <c r="AC340" s="57"/>
      <c r="AD340" s="57"/>
      <c r="AE340" s="5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1:59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49"/>
      <c r="N341" s="49"/>
      <c r="O341" s="28"/>
      <c r="P341" s="28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57"/>
      <c r="AC341" s="57"/>
      <c r="AD341" s="57"/>
      <c r="AE341" s="5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1:59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49"/>
      <c r="N342" s="49"/>
      <c r="O342" s="28"/>
      <c r="P342" s="28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57"/>
      <c r="AC342" s="57"/>
      <c r="AD342" s="57"/>
      <c r="AE342" s="5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1:59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49"/>
      <c r="N343" s="49"/>
      <c r="O343" s="28"/>
      <c r="P343" s="28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57"/>
      <c r="AC343" s="57"/>
      <c r="AD343" s="57"/>
      <c r="AE343" s="5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1:59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49"/>
      <c r="N344" s="49"/>
      <c r="O344" s="28"/>
      <c r="P344" s="28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57"/>
      <c r="AC344" s="57"/>
      <c r="AD344" s="57"/>
      <c r="AE344" s="5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1:59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49"/>
      <c r="N345" s="49"/>
      <c r="O345" s="28"/>
      <c r="P345" s="28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57"/>
      <c r="AC345" s="57"/>
      <c r="AD345" s="57"/>
      <c r="AE345" s="5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1:59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49"/>
      <c r="N346" s="49"/>
      <c r="O346" s="28"/>
      <c r="P346" s="28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57"/>
      <c r="AC346" s="57"/>
      <c r="AD346" s="57"/>
      <c r="AE346" s="5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1:59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49"/>
      <c r="N347" s="49"/>
      <c r="O347" s="28"/>
      <c r="P347" s="28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57"/>
      <c r="AC347" s="57"/>
      <c r="AD347" s="57"/>
      <c r="AE347" s="5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1:59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49"/>
      <c r="N348" s="49"/>
      <c r="O348" s="28"/>
      <c r="P348" s="28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57"/>
      <c r="AC348" s="57"/>
      <c r="AD348" s="57"/>
      <c r="AE348" s="5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1:59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49"/>
      <c r="N349" s="49"/>
      <c r="O349" s="28"/>
      <c r="P349" s="28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57"/>
      <c r="AC349" s="57"/>
      <c r="AD349" s="57"/>
      <c r="AE349" s="5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1:59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49"/>
      <c r="N350" s="49"/>
      <c r="O350" s="28"/>
      <c r="P350" s="28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57"/>
      <c r="AC350" s="57"/>
      <c r="AD350" s="57"/>
      <c r="AE350" s="5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1:59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49"/>
      <c r="N351" s="49"/>
      <c r="O351" s="28"/>
      <c r="P351" s="28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57"/>
      <c r="AC351" s="57"/>
      <c r="AD351" s="57"/>
      <c r="AE351" s="5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1:59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49"/>
      <c r="N352" s="49"/>
      <c r="O352" s="28"/>
      <c r="P352" s="28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57"/>
      <c r="AC352" s="57"/>
      <c r="AD352" s="57"/>
      <c r="AE352" s="5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1:59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49"/>
      <c r="N353" s="49"/>
      <c r="O353" s="28"/>
      <c r="P353" s="28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57"/>
      <c r="AC353" s="57"/>
      <c r="AD353" s="57"/>
      <c r="AE353" s="5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1:59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49"/>
      <c r="N354" s="49"/>
      <c r="O354" s="28"/>
      <c r="P354" s="28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57"/>
      <c r="AC354" s="57"/>
      <c r="AD354" s="57"/>
      <c r="AE354" s="5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1:59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49"/>
      <c r="N355" s="49"/>
      <c r="O355" s="28"/>
      <c r="P355" s="28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57"/>
      <c r="AC355" s="57"/>
      <c r="AD355" s="57"/>
      <c r="AE355" s="5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1:59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49"/>
      <c r="N356" s="49"/>
      <c r="O356" s="28"/>
      <c r="P356" s="28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57"/>
      <c r="AC356" s="57"/>
      <c r="AD356" s="57"/>
      <c r="AE356" s="5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1:59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49"/>
      <c r="N357" s="49"/>
      <c r="O357" s="28"/>
      <c r="P357" s="28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57"/>
      <c r="AC357" s="57"/>
      <c r="AD357" s="57"/>
      <c r="AE357" s="5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1:59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49"/>
      <c r="N358" s="49"/>
      <c r="O358" s="28"/>
      <c r="P358" s="28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57"/>
      <c r="AC358" s="57"/>
      <c r="AD358" s="57"/>
      <c r="AE358" s="5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1:59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49"/>
      <c r="N359" s="49"/>
      <c r="O359" s="28"/>
      <c r="P359" s="28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57"/>
      <c r="AC359" s="57"/>
      <c r="AD359" s="57"/>
      <c r="AE359" s="5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1:59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49"/>
      <c r="N360" s="49"/>
      <c r="O360" s="28"/>
      <c r="P360" s="28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57"/>
      <c r="AC360" s="57"/>
      <c r="AD360" s="57"/>
      <c r="AE360" s="5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1:59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49"/>
      <c r="N361" s="49"/>
      <c r="O361" s="28"/>
      <c r="P361" s="28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57"/>
      <c r="AC361" s="57"/>
      <c r="AD361" s="57"/>
      <c r="AE361" s="5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1:59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49"/>
      <c r="N362" s="49"/>
      <c r="O362" s="28"/>
      <c r="P362" s="28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57"/>
      <c r="AC362" s="57"/>
      <c r="AD362" s="57"/>
      <c r="AE362" s="5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1:59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49"/>
      <c r="N363" s="49"/>
      <c r="O363" s="28"/>
      <c r="P363" s="28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57"/>
      <c r="AC363" s="57"/>
      <c r="AD363" s="57"/>
      <c r="AE363" s="5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1:59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49"/>
      <c r="N364" s="49"/>
      <c r="O364" s="28"/>
      <c r="P364" s="28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57"/>
      <c r="AC364" s="57"/>
      <c r="AD364" s="57"/>
      <c r="AE364" s="5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1:59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49"/>
      <c r="N365" s="49"/>
      <c r="O365" s="28"/>
      <c r="P365" s="28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57"/>
      <c r="AC365" s="57"/>
      <c r="AD365" s="57"/>
      <c r="AE365" s="5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1:59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49"/>
      <c r="N366" s="49"/>
      <c r="O366" s="28"/>
      <c r="P366" s="28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57"/>
      <c r="AC366" s="57"/>
      <c r="AD366" s="57"/>
      <c r="AE366" s="5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1:59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49"/>
      <c r="N367" s="49"/>
      <c r="O367" s="28"/>
      <c r="P367" s="28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57"/>
      <c r="AC367" s="57"/>
      <c r="AD367" s="57"/>
      <c r="AE367" s="5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1:59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49"/>
      <c r="N368" s="49"/>
      <c r="O368" s="28"/>
      <c r="P368" s="28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57"/>
      <c r="AC368" s="57"/>
      <c r="AD368" s="57"/>
      <c r="AE368" s="5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1:59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49"/>
      <c r="N369" s="49"/>
      <c r="O369" s="28"/>
      <c r="P369" s="28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57"/>
      <c r="AC369" s="57"/>
      <c r="AD369" s="57"/>
      <c r="AE369" s="5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1:59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49"/>
      <c r="N370" s="49"/>
      <c r="O370" s="28"/>
      <c r="P370" s="28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57"/>
      <c r="AC370" s="57"/>
      <c r="AD370" s="57"/>
      <c r="AE370" s="5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1:59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49"/>
      <c r="N371" s="49"/>
      <c r="O371" s="28"/>
      <c r="P371" s="28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57"/>
      <c r="AC371" s="57"/>
      <c r="AD371" s="57"/>
      <c r="AE371" s="5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1:59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49"/>
      <c r="N372" s="49"/>
      <c r="O372" s="28"/>
      <c r="P372" s="28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57"/>
      <c r="AC372" s="57"/>
      <c r="AD372" s="57"/>
      <c r="AE372" s="5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1:59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49"/>
      <c r="N373" s="49"/>
      <c r="O373" s="28"/>
      <c r="P373" s="28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57"/>
      <c r="AC373" s="57"/>
      <c r="AD373" s="57"/>
      <c r="AE373" s="5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1:59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49"/>
      <c r="N374" s="49"/>
      <c r="O374" s="28"/>
      <c r="P374" s="28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57"/>
      <c r="AC374" s="57"/>
      <c r="AD374" s="57"/>
      <c r="AE374" s="5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1:59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49"/>
      <c r="N375" s="49"/>
      <c r="O375" s="28"/>
      <c r="P375" s="28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57"/>
      <c r="AC375" s="57"/>
      <c r="AD375" s="57"/>
      <c r="AE375" s="5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1:59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49"/>
      <c r="N376" s="49"/>
      <c r="O376" s="28"/>
      <c r="P376" s="28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57"/>
      <c r="AC376" s="57"/>
      <c r="AD376" s="57"/>
      <c r="AE376" s="5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1:59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49"/>
      <c r="N377" s="49"/>
      <c r="O377" s="28"/>
      <c r="P377" s="28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57"/>
      <c r="AC377" s="57"/>
      <c r="AD377" s="57"/>
      <c r="AE377" s="5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1:59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49"/>
      <c r="N378" s="49"/>
      <c r="O378" s="28"/>
      <c r="P378" s="28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57"/>
      <c r="AC378" s="57"/>
      <c r="AD378" s="57"/>
      <c r="AE378" s="5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1:59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49"/>
      <c r="N379" s="49"/>
      <c r="O379" s="28"/>
      <c r="P379" s="28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57"/>
      <c r="AC379" s="57"/>
      <c r="AD379" s="57"/>
      <c r="AE379" s="5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1:59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49"/>
      <c r="N380" s="49"/>
      <c r="O380" s="28"/>
      <c r="P380" s="28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57"/>
      <c r="AC380" s="57"/>
      <c r="AD380" s="57"/>
      <c r="AE380" s="5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1:59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49"/>
      <c r="N381" s="49"/>
      <c r="O381" s="28"/>
      <c r="P381" s="28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57"/>
      <c r="AC381" s="57"/>
      <c r="AD381" s="57"/>
      <c r="AE381" s="5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1:59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49"/>
      <c r="N382" s="49"/>
      <c r="O382" s="28"/>
      <c r="P382" s="28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57"/>
      <c r="AC382" s="57"/>
      <c r="AD382" s="57"/>
      <c r="AE382" s="5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1:59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49"/>
      <c r="N383" s="49"/>
      <c r="O383" s="28"/>
      <c r="P383" s="28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57"/>
      <c r="AC383" s="57"/>
      <c r="AD383" s="57"/>
      <c r="AE383" s="5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1:59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49"/>
      <c r="N384" s="49"/>
      <c r="O384" s="28"/>
      <c r="P384" s="28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57"/>
      <c r="AC384" s="57"/>
      <c r="AD384" s="57"/>
      <c r="AE384" s="5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1:59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49"/>
      <c r="N385" s="49"/>
      <c r="O385" s="28"/>
      <c r="P385" s="28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57"/>
      <c r="AC385" s="57"/>
      <c r="AD385" s="57"/>
      <c r="AE385" s="5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1:59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49"/>
      <c r="N386" s="49"/>
      <c r="O386" s="28"/>
      <c r="P386" s="28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57"/>
      <c r="AC386" s="57"/>
      <c r="AD386" s="57"/>
      <c r="AE386" s="5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1:59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49"/>
      <c r="N387" s="49"/>
      <c r="O387" s="28"/>
      <c r="P387" s="28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57"/>
      <c r="AC387" s="57"/>
      <c r="AD387" s="57"/>
      <c r="AE387" s="5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1:59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49"/>
      <c r="N388" s="49"/>
      <c r="O388" s="28"/>
      <c r="P388" s="28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57"/>
      <c r="AC388" s="57"/>
      <c r="AD388" s="57"/>
      <c r="AE388" s="5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1:59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49"/>
      <c r="N389" s="49"/>
      <c r="O389" s="28"/>
      <c r="P389" s="28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57"/>
      <c r="AC389" s="57"/>
      <c r="AD389" s="57"/>
      <c r="AE389" s="5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1:59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49"/>
      <c r="N390" s="49"/>
      <c r="O390" s="28"/>
      <c r="P390" s="28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57"/>
      <c r="AC390" s="57"/>
      <c r="AD390" s="57"/>
      <c r="AE390" s="5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1:59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49"/>
      <c r="N391" s="49"/>
      <c r="O391" s="28"/>
      <c r="P391" s="28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57"/>
      <c r="AC391" s="57"/>
      <c r="AD391" s="57"/>
      <c r="AE391" s="5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1:59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49"/>
      <c r="N392" s="49"/>
      <c r="O392" s="28"/>
      <c r="P392" s="28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57"/>
      <c r="AC392" s="57"/>
      <c r="AD392" s="57"/>
      <c r="AE392" s="5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1:59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49"/>
      <c r="N393" s="49"/>
      <c r="O393" s="28"/>
      <c r="P393" s="28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57"/>
      <c r="AC393" s="57"/>
      <c r="AD393" s="57"/>
      <c r="AE393" s="5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1:59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49"/>
      <c r="N394" s="49"/>
      <c r="O394" s="28"/>
      <c r="P394" s="28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57"/>
      <c r="AC394" s="57"/>
      <c r="AD394" s="57"/>
      <c r="AE394" s="5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1:59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49"/>
      <c r="N395" s="49"/>
      <c r="O395" s="28"/>
      <c r="P395" s="28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57"/>
      <c r="AC395" s="57"/>
      <c r="AD395" s="57"/>
      <c r="AE395" s="5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1:59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49"/>
      <c r="N396" s="49"/>
      <c r="O396" s="28"/>
      <c r="P396" s="28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57"/>
      <c r="AC396" s="57"/>
      <c r="AD396" s="57"/>
      <c r="AE396" s="5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1:59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49"/>
      <c r="N397" s="49"/>
      <c r="O397" s="28"/>
      <c r="P397" s="28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57"/>
      <c r="AC397" s="57"/>
      <c r="AD397" s="57"/>
      <c r="AE397" s="5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1:59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49"/>
      <c r="N398" s="49"/>
      <c r="O398" s="28"/>
      <c r="P398" s="28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57"/>
      <c r="AC398" s="57"/>
      <c r="AD398" s="57"/>
      <c r="AE398" s="5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1:59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49"/>
      <c r="N399" s="49"/>
      <c r="O399" s="28"/>
      <c r="P399" s="28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57"/>
      <c r="AC399" s="57"/>
      <c r="AD399" s="57"/>
      <c r="AE399" s="5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1:59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49"/>
      <c r="N400" s="49"/>
      <c r="O400" s="28"/>
      <c r="P400" s="28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57"/>
      <c r="AC400" s="57"/>
      <c r="AD400" s="57"/>
      <c r="AE400" s="5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1:59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49"/>
      <c r="N401" s="49"/>
      <c r="O401" s="28"/>
      <c r="P401" s="28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57"/>
      <c r="AC401" s="57"/>
      <c r="AD401" s="57"/>
      <c r="AE401" s="5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1:59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49"/>
      <c r="N402" s="49"/>
      <c r="O402" s="28"/>
      <c r="P402" s="28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57"/>
      <c r="AC402" s="57"/>
      <c r="AD402" s="57"/>
      <c r="AE402" s="5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1:59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49"/>
      <c r="N403" s="49"/>
      <c r="O403" s="28"/>
      <c r="P403" s="28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57"/>
      <c r="AC403" s="57"/>
      <c r="AD403" s="57"/>
      <c r="AE403" s="5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1:59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49"/>
      <c r="N404" s="49"/>
      <c r="O404" s="28"/>
      <c r="P404" s="28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57"/>
      <c r="AC404" s="57"/>
      <c r="AD404" s="57"/>
      <c r="AE404" s="5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1:59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49"/>
      <c r="N405" s="49"/>
      <c r="O405" s="28"/>
      <c r="P405" s="28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57"/>
      <c r="AC405" s="57"/>
      <c r="AD405" s="57"/>
      <c r="AE405" s="5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1:59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49"/>
      <c r="N406" s="49"/>
      <c r="O406" s="28"/>
      <c r="P406" s="28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57"/>
      <c r="AC406" s="57"/>
      <c r="AD406" s="57"/>
      <c r="AE406" s="5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1:59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49"/>
      <c r="N407" s="49"/>
      <c r="O407" s="28"/>
      <c r="P407" s="28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57"/>
      <c r="AC407" s="57"/>
      <c r="AD407" s="57"/>
      <c r="AE407" s="5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1:59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49"/>
      <c r="N408" s="49"/>
      <c r="O408" s="28"/>
      <c r="P408" s="28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57"/>
      <c r="AC408" s="57"/>
      <c r="AD408" s="57"/>
      <c r="AE408" s="5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1:5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49"/>
      <c r="N409" s="49"/>
      <c r="O409" s="28"/>
      <c r="P409" s="28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57"/>
      <c r="AC409" s="57"/>
      <c r="AD409" s="57"/>
      <c r="AE409" s="5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1:59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49"/>
      <c r="N410" s="49"/>
      <c r="O410" s="28"/>
      <c r="P410" s="28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57"/>
      <c r="AC410" s="57"/>
      <c r="AD410" s="57"/>
      <c r="AE410" s="5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1:59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49"/>
      <c r="N411" s="49"/>
      <c r="O411" s="28"/>
      <c r="P411" s="28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57"/>
      <c r="AC411" s="57"/>
      <c r="AD411" s="57"/>
      <c r="AE411" s="5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1:59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49"/>
      <c r="N412" s="49"/>
      <c r="O412" s="28"/>
      <c r="P412" s="28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57"/>
      <c r="AC412" s="57"/>
      <c r="AD412" s="57"/>
      <c r="AE412" s="5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1:59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49"/>
      <c r="N413" s="49"/>
      <c r="O413" s="28"/>
      <c r="P413" s="28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57"/>
      <c r="AC413" s="57"/>
      <c r="AD413" s="57"/>
      <c r="AE413" s="5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1:59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49"/>
      <c r="N414" s="49"/>
      <c r="O414" s="28"/>
      <c r="P414" s="28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57"/>
      <c r="AC414" s="57"/>
      <c r="AD414" s="57"/>
      <c r="AE414" s="5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1:59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49"/>
      <c r="N415" s="49"/>
      <c r="O415" s="28"/>
      <c r="P415" s="28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57"/>
      <c r="AC415" s="57"/>
      <c r="AD415" s="57"/>
      <c r="AE415" s="5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1:59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49"/>
      <c r="N416" s="49"/>
      <c r="O416" s="28"/>
      <c r="P416" s="28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57"/>
      <c r="AC416" s="57"/>
      <c r="AD416" s="57"/>
      <c r="AE416" s="5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1:59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49"/>
      <c r="N417" s="49"/>
      <c r="O417" s="28"/>
      <c r="P417" s="28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57"/>
      <c r="AC417" s="57"/>
      <c r="AD417" s="57"/>
      <c r="AE417" s="5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1:59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49"/>
      <c r="N418" s="49"/>
      <c r="O418" s="28"/>
      <c r="P418" s="28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57"/>
      <c r="AC418" s="57"/>
      <c r="AD418" s="57"/>
      <c r="AE418" s="5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1:5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49"/>
      <c r="N419" s="49"/>
      <c r="O419" s="28"/>
      <c r="P419" s="28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57"/>
      <c r="AC419" s="57"/>
      <c r="AD419" s="57"/>
      <c r="AE419" s="5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1:59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49"/>
      <c r="N420" s="49"/>
      <c r="O420" s="28"/>
      <c r="P420" s="28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57"/>
      <c r="AC420" s="57"/>
      <c r="AD420" s="57"/>
      <c r="AE420" s="5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1:59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49"/>
      <c r="N421" s="49"/>
      <c r="O421" s="28"/>
      <c r="P421" s="28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57"/>
      <c r="AC421" s="57"/>
      <c r="AD421" s="57"/>
      <c r="AE421" s="5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1:59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49"/>
      <c r="N422" s="49"/>
      <c r="O422" s="28"/>
      <c r="P422" s="28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57"/>
      <c r="AC422" s="57"/>
      <c r="AD422" s="57"/>
      <c r="AE422" s="5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1:59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49"/>
      <c r="N423" s="49"/>
      <c r="O423" s="28"/>
      <c r="P423" s="28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57"/>
      <c r="AC423" s="57"/>
      <c r="AD423" s="57"/>
      <c r="AE423" s="5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1:59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49"/>
      <c r="N424" s="49"/>
      <c r="O424" s="28"/>
      <c r="P424" s="28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57"/>
      <c r="AC424" s="57"/>
      <c r="AD424" s="57"/>
      <c r="AE424" s="5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1:59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49"/>
      <c r="N425" s="49"/>
      <c r="O425" s="28"/>
      <c r="P425" s="28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57"/>
      <c r="AC425" s="57"/>
      <c r="AD425" s="57"/>
      <c r="AE425" s="5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1:59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49"/>
      <c r="N426" s="49"/>
      <c r="O426" s="28"/>
      <c r="P426" s="28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57"/>
      <c r="AC426" s="57"/>
      <c r="AD426" s="57"/>
      <c r="AE426" s="5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1:59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49"/>
      <c r="N427" s="49"/>
      <c r="O427" s="28"/>
      <c r="P427" s="28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57"/>
      <c r="AC427" s="57"/>
      <c r="AD427" s="57"/>
      <c r="AE427" s="5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1:59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49"/>
      <c r="N428" s="49"/>
      <c r="O428" s="28"/>
      <c r="P428" s="28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57"/>
      <c r="AC428" s="57"/>
      <c r="AD428" s="57"/>
      <c r="AE428" s="5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1:5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49"/>
      <c r="N429" s="49"/>
      <c r="O429" s="28"/>
      <c r="P429" s="28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57"/>
      <c r="AC429" s="57"/>
      <c r="AD429" s="57"/>
      <c r="AE429" s="5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1:59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49"/>
      <c r="N430" s="49"/>
      <c r="O430" s="28"/>
      <c r="P430" s="28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57"/>
      <c r="AC430" s="57"/>
      <c r="AD430" s="57"/>
      <c r="AE430" s="5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1:59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49"/>
      <c r="N431" s="49"/>
      <c r="O431" s="28"/>
      <c r="P431" s="28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57"/>
      <c r="AC431" s="57"/>
      <c r="AD431" s="57"/>
      <c r="AE431" s="5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1:59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49"/>
      <c r="N432" s="49"/>
      <c r="O432" s="28"/>
      <c r="P432" s="28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57"/>
      <c r="AC432" s="57"/>
      <c r="AD432" s="57"/>
      <c r="AE432" s="5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1:59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49"/>
      <c r="N433" s="49"/>
      <c r="O433" s="28"/>
      <c r="P433" s="28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57"/>
      <c r="AC433" s="57"/>
      <c r="AD433" s="57"/>
      <c r="AE433" s="5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1:59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49"/>
      <c r="N434" s="49"/>
      <c r="O434" s="28"/>
      <c r="P434" s="28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57"/>
      <c r="AC434" s="57"/>
      <c r="AD434" s="57"/>
      <c r="AE434" s="5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1:59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49"/>
      <c r="N435" s="49"/>
      <c r="O435" s="28"/>
      <c r="P435" s="28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57"/>
      <c r="AC435" s="57"/>
      <c r="AD435" s="57"/>
      <c r="AE435" s="5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1:59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49"/>
      <c r="N436" s="49"/>
      <c r="O436" s="28"/>
      <c r="P436" s="28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57"/>
      <c r="AC436" s="57"/>
      <c r="AD436" s="57"/>
      <c r="AE436" s="5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1:59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49"/>
      <c r="N437" s="49"/>
      <c r="O437" s="28"/>
      <c r="P437" s="28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57"/>
      <c r="AC437" s="57"/>
      <c r="AD437" s="57"/>
      <c r="AE437" s="5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1:59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49"/>
      <c r="N438" s="49"/>
      <c r="O438" s="28"/>
      <c r="P438" s="28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57"/>
      <c r="AC438" s="57"/>
      <c r="AD438" s="57"/>
      <c r="AE438" s="5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1:5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49"/>
      <c r="N439" s="49"/>
      <c r="O439" s="28"/>
      <c r="P439" s="28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57"/>
      <c r="AC439" s="57"/>
      <c r="AD439" s="57"/>
      <c r="AE439" s="5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1:59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49"/>
      <c r="N440" s="49"/>
      <c r="O440" s="28"/>
      <c r="P440" s="28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57"/>
      <c r="AC440" s="57"/>
      <c r="AD440" s="57"/>
      <c r="AE440" s="5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1:59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49"/>
      <c r="N441" s="49"/>
      <c r="O441" s="28"/>
      <c r="P441" s="28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57"/>
      <c r="AC441" s="57"/>
      <c r="AD441" s="57"/>
      <c r="AE441" s="5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1:59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49"/>
      <c r="N442" s="49"/>
      <c r="O442" s="28"/>
      <c r="P442" s="28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57"/>
      <c r="AC442" s="57"/>
      <c r="AD442" s="57"/>
      <c r="AE442" s="5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1:59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49"/>
      <c r="N443" s="49"/>
      <c r="O443" s="28"/>
      <c r="P443" s="28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57"/>
      <c r="AC443" s="57"/>
      <c r="AD443" s="57"/>
      <c r="AE443" s="5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1:59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49"/>
      <c r="N444" s="49"/>
      <c r="O444" s="28"/>
      <c r="P444" s="28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57"/>
      <c r="AC444" s="57"/>
      <c r="AD444" s="57"/>
      <c r="AE444" s="5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1:59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49"/>
      <c r="N445" s="49"/>
      <c r="O445" s="28"/>
      <c r="P445" s="28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57"/>
      <c r="AC445" s="57"/>
      <c r="AD445" s="57"/>
      <c r="AE445" s="5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1:59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49"/>
      <c r="N446" s="49"/>
      <c r="O446" s="28"/>
      <c r="P446" s="28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57"/>
      <c r="AC446" s="57"/>
      <c r="AD446" s="57"/>
      <c r="AE446" s="5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1:59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49"/>
      <c r="N447" s="49"/>
      <c r="O447" s="28"/>
      <c r="P447" s="28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57"/>
      <c r="AC447" s="57"/>
      <c r="AD447" s="57"/>
      <c r="AE447" s="5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1:59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49"/>
      <c r="N448" s="49"/>
      <c r="O448" s="28"/>
      <c r="P448" s="28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57"/>
      <c r="AC448" s="57"/>
      <c r="AD448" s="57"/>
      <c r="AE448" s="5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1:5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49"/>
      <c r="N449" s="49"/>
      <c r="O449" s="28"/>
      <c r="P449" s="28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57"/>
      <c r="AC449" s="57"/>
      <c r="AD449" s="57"/>
      <c r="AE449" s="5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1:59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49"/>
      <c r="N450" s="49"/>
      <c r="O450" s="28"/>
      <c r="P450" s="28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57"/>
      <c r="AC450" s="57"/>
      <c r="AD450" s="57"/>
      <c r="AE450" s="5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1:59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49"/>
      <c r="N451" s="49"/>
      <c r="O451" s="28"/>
      <c r="P451" s="28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57"/>
      <c r="AC451" s="57"/>
      <c r="AD451" s="57"/>
      <c r="AE451" s="5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1:59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49"/>
      <c r="N452" s="49"/>
      <c r="O452" s="28"/>
      <c r="P452" s="28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57"/>
      <c r="AC452" s="57"/>
      <c r="AD452" s="57"/>
      <c r="AE452" s="5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1:59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49"/>
      <c r="N453" s="49"/>
      <c r="O453" s="28"/>
      <c r="P453" s="28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57"/>
      <c r="AC453" s="57"/>
      <c r="AD453" s="57"/>
      <c r="AE453" s="5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1:59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49"/>
      <c r="N454" s="49"/>
      <c r="O454" s="28"/>
      <c r="P454" s="28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57"/>
      <c r="AC454" s="57"/>
      <c r="AD454" s="57"/>
      <c r="AE454" s="5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1:59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49"/>
      <c r="N455" s="49"/>
      <c r="O455" s="28"/>
      <c r="P455" s="28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57"/>
      <c r="AC455" s="57"/>
      <c r="AD455" s="57"/>
      <c r="AE455" s="5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1:59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49"/>
      <c r="N456" s="49"/>
      <c r="O456" s="28"/>
      <c r="P456" s="28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57"/>
      <c r="AC456" s="57"/>
      <c r="AD456" s="57"/>
      <c r="AE456" s="5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1:59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49"/>
      <c r="N457" s="49"/>
      <c r="O457" s="28"/>
      <c r="P457" s="28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57"/>
      <c r="AC457" s="57"/>
      <c r="AD457" s="57"/>
      <c r="AE457" s="5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1:59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49"/>
      <c r="N458" s="49"/>
      <c r="O458" s="28"/>
      <c r="P458" s="28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57"/>
      <c r="AC458" s="57"/>
      <c r="AD458" s="57"/>
      <c r="AE458" s="5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1: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49"/>
      <c r="N459" s="49"/>
      <c r="O459" s="28"/>
      <c r="P459" s="28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57"/>
      <c r="AC459" s="57"/>
      <c r="AD459" s="57"/>
      <c r="AE459" s="5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1:59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49"/>
      <c r="N460" s="49"/>
      <c r="O460" s="28"/>
      <c r="P460" s="28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57"/>
      <c r="AC460" s="57"/>
      <c r="AD460" s="57"/>
      <c r="AE460" s="5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1:59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49"/>
      <c r="N461" s="49"/>
      <c r="O461" s="28"/>
      <c r="P461" s="28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57"/>
      <c r="AC461" s="57"/>
      <c r="AD461" s="57"/>
      <c r="AE461" s="5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1:59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49"/>
      <c r="N462" s="49"/>
      <c r="O462" s="28"/>
      <c r="P462" s="28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57"/>
      <c r="AC462" s="57"/>
      <c r="AD462" s="57"/>
      <c r="AE462" s="5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1:59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49"/>
      <c r="N463" s="49"/>
      <c r="O463" s="28"/>
      <c r="P463" s="28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57"/>
      <c r="AC463" s="57"/>
      <c r="AD463" s="57"/>
      <c r="AE463" s="5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1:59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49"/>
      <c r="N464" s="49"/>
      <c r="O464" s="28"/>
      <c r="P464" s="28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57"/>
      <c r="AC464" s="57"/>
      <c r="AD464" s="57"/>
      <c r="AE464" s="5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1:59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49"/>
      <c r="N465" s="49"/>
      <c r="O465" s="28"/>
      <c r="P465" s="28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57"/>
      <c r="AC465" s="57"/>
      <c r="AD465" s="57"/>
      <c r="AE465" s="5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1:59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49"/>
      <c r="N466" s="49"/>
      <c r="O466" s="28"/>
      <c r="P466" s="28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57"/>
      <c r="AC466" s="57"/>
      <c r="AD466" s="57"/>
      <c r="AE466" s="5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1:59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49"/>
      <c r="N467" s="49"/>
      <c r="O467" s="28"/>
      <c r="P467" s="28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57"/>
      <c r="AC467" s="57"/>
      <c r="AD467" s="57"/>
      <c r="AE467" s="5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1:59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49"/>
      <c r="N468" s="49"/>
      <c r="O468" s="28"/>
      <c r="P468" s="28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57"/>
      <c r="AC468" s="57"/>
      <c r="AD468" s="57"/>
      <c r="AE468" s="5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1:5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49"/>
      <c r="N469" s="49"/>
      <c r="O469" s="28"/>
      <c r="P469" s="28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57"/>
      <c r="AC469" s="57"/>
      <c r="AD469" s="57"/>
      <c r="AE469" s="5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1:59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49"/>
      <c r="N470" s="49"/>
      <c r="O470" s="28"/>
      <c r="P470" s="28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57"/>
      <c r="AC470" s="57"/>
      <c r="AD470" s="57"/>
      <c r="AE470" s="5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1:59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49"/>
      <c r="N471" s="49"/>
      <c r="O471" s="28"/>
      <c r="P471" s="28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57"/>
      <c r="AC471" s="57"/>
      <c r="AD471" s="57"/>
      <c r="AE471" s="5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1:59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49"/>
      <c r="N472" s="49"/>
      <c r="O472" s="28"/>
      <c r="P472" s="28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57"/>
      <c r="AC472" s="57"/>
      <c r="AD472" s="57"/>
      <c r="AE472" s="5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1:59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49"/>
      <c r="N473" s="49"/>
      <c r="O473" s="28"/>
      <c r="P473" s="28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57"/>
      <c r="AC473" s="57"/>
      <c r="AD473" s="57"/>
      <c r="AE473" s="5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1:59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49"/>
      <c r="N474" s="49"/>
      <c r="O474" s="28"/>
      <c r="P474" s="28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57"/>
      <c r="AC474" s="57"/>
      <c r="AD474" s="57"/>
      <c r="AE474" s="5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1:59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49"/>
      <c r="N475" s="49"/>
      <c r="O475" s="28"/>
      <c r="P475" s="28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57"/>
      <c r="AC475" s="57"/>
      <c r="AD475" s="57"/>
      <c r="AE475" s="5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1:59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49"/>
      <c r="N476" s="49"/>
      <c r="O476" s="28"/>
      <c r="P476" s="28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57"/>
      <c r="AC476" s="57"/>
      <c r="AD476" s="57"/>
      <c r="AE476" s="5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1:59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49"/>
      <c r="N477" s="49"/>
      <c r="O477" s="28"/>
      <c r="P477" s="28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57"/>
      <c r="AC477" s="57"/>
      <c r="AD477" s="57"/>
      <c r="AE477" s="5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1:59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49"/>
      <c r="N478" s="49"/>
      <c r="O478" s="28"/>
      <c r="P478" s="28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57"/>
      <c r="AC478" s="57"/>
      <c r="AD478" s="57"/>
      <c r="AE478" s="5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1:5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49"/>
      <c r="N479" s="49"/>
      <c r="O479" s="28"/>
      <c r="P479" s="28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57"/>
      <c r="AC479" s="57"/>
      <c r="AD479" s="57"/>
      <c r="AE479" s="5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1:59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49"/>
      <c r="N480" s="49"/>
      <c r="O480" s="28"/>
      <c r="P480" s="28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57"/>
      <c r="AC480" s="57"/>
      <c r="AD480" s="57"/>
      <c r="AE480" s="5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1:59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49"/>
      <c r="N481" s="49"/>
      <c r="O481" s="28"/>
      <c r="P481" s="28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57"/>
      <c r="AC481" s="57"/>
      <c r="AD481" s="57"/>
      <c r="AE481" s="5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1:59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49"/>
      <c r="N482" s="49"/>
      <c r="O482" s="28"/>
      <c r="P482" s="28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57"/>
      <c r="AC482" s="57"/>
      <c r="AD482" s="57"/>
      <c r="AE482" s="5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1:59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49"/>
      <c r="N483" s="49"/>
      <c r="O483" s="28"/>
      <c r="P483" s="28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57"/>
      <c r="AC483" s="57"/>
      <c r="AD483" s="57"/>
      <c r="AE483" s="5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1:59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49"/>
      <c r="N484" s="49"/>
      <c r="O484" s="28"/>
      <c r="P484" s="28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57"/>
      <c r="AC484" s="57"/>
      <c r="AD484" s="57"/>
      <c r="AE484" s="5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1:59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49"/>
      <c r="N485" s="49"/>
      <c r="O485" s="28"/>
      <c r="P485" s="28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57"/>
      <c r="AC485" s="57"/>
      <c r="AD485" s="57"/>
      <c r="AE485" s="5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1:59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49"/>
      <c r="N486" s="49"/>
      <c r="O486" s="28"/>
      <c r="P486" s="28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57"/>
      <c r="AC486" s="57"/>
      <c r="AD486" s="57"/>
      <c r="AE486" s="5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1:59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49"/>
      <c r="N487" s="49"/>
      <c r="O487" s="28"/>
      <c r="P487" s="28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57"/>
      <c r="AC487" s="57"/>
      <c r="AD487" s="57"/>
      <c r="AE487" s="5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1:59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49"/>
      <c r="N488" s="49"/>
      <c r="O488" s="28"/>
      <c r="P488" s="28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57"/>
      <c r="AC488" s="57"/>
      <c r="AD488" s="57"/>
      <c r="AE488" s="5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1:5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49"/>
      <c r="N489" s="49"/>
      <c r="O489" s="28"/>
      <c r="P489" s="28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57"/>
      <c r="AC489" s="57"/>
      <c r="AD489" s="57"/>
      <c r="AE489" s="5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1:59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49"/>
      <c r="N490" s="49"/>
      <c r="O490" s="28"/>
      <c r="P490" s="28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57"/>
      <c r="AC490" s="57"/>
      <c r="AD490" s="57"/>
      <c r="AE490" s="5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1:59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49"/>
      <c r="N491" s="49"/>
      <c r="O491" s="28"/>
      <c r="P491" s="28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57"/>
      <c r="AC491" s="57"/>
      <c r="AD491" s="57"/>
      <c r="AE491" s="5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1:59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49"/>
      <c r="N492" s="49"/>
      <c r="O492" s="28"/>
      <c r="P492" s="28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57"/>
      <c r="AC492" s="57"/>
      <c r="AD492" s="57"/>
      <c r="AE492" s="5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1:59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49"/>
      <c r="N493" s="49"/>
      <c r="O493" s="28"/>
      <c r="P493" s="28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57"/>
      <c r="AC493" s="57"/>
      <c r="AD493" s="57"/>
      <c r="AE493" s="5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1:59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49"/>
      <c r="N494" s="49"/>
      <c r="O494" s="28"/>
      <c r="P494" s="28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57"/>
      <c r="AC494" s="57"/>
      <c r="AD494" s="57"/>
      <c r="AE494" s="5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1:59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49"/>
      <c r="N495" s="49"/>
      <c r="O495" s="28"/>
      <c r="P495" s="28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57"/>
      <c r="AC495" s="57"/>
      <c r="AD495" s="57"/>
      <c r="AE495" s="5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1:59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49"/>
      <c r="N496" s="49"/>
      <c r="O496" s="28"/>
      <c r="P496" s="28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57"/>
      <c r="AC496" s="57"/>
      <c r="AD496" s="57"/>
      <c r="AE496" s="5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1:59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49"/>
      <c r="N497" s="49"/>
      <c r="O497" s="28"/>
      <c r="P497" s="28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57"/>
      <c r="AC497" s="57"/>
      <c r="AD497" s="57"/>
      <c r="AE497" s="5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1:59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49"/>
      <c r="N498" s="49"/>
      <c r="O498" s="28"/>
      <c r="P498" s="28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57"/>
      <c r="AC498" s="57"/>
      <c r="AD498" s="57"/>
      <c r="AE498" s="5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1:5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49"/>
      <c r="N499" s="49"/>
      <c r="O499" s="28"/>
      <c r="P499" s="28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57"/>
      <c r="AC499" s="57"/>
      <c r="AD499" s="57"/>
      <c r="AE499" s="5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1:59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49"/>
      <c r="N500" s="49"/>
      <c r="O500" s="28"/>
      <c r="P500" s="28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57"/>
      <c r="AC500" s="57"/>
      <c r="AD500" s="57"/>
      <c r="AE500" s="5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1:59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49"/>
      <c r="N501" s="49"/>
      <c r="O501" s="28"/>
      <c r="P501" s="28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57"/>
      <c r="AC501" s="57"/>
      <c r="AD501" s="57"/>
      <c r="AE501" s="5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1:59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49"/>
      <c r="N502" s="49"/>
      <c r="O502" s="28"/>
      <c r="P502" s="28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57"/>
      <c r="AC502" s="57"/>
      <c r="AD502" s="57"/>
      <c r="AE502" s="5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1:59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49"/>
      <c r="N503" s="49"/>
      <c r="O503" s="28"/>
      <c r="P503" s="28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57"/>
      <c r="AC503" s="57"/>
      <c r="AD503" s="57"/>
      <c r="AE503" s="5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1:59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49"/>
      <c r="N504" s="49"/>
      <c r="O504" s="28"/>
      <c r="P504" s="28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57"/>
      <c r="AC504" s="57"/>
      <c r="AD504" s="57"/>
      <c r="AE504" s="5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1:59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49"/>
      <c r="N505" s="49"/>
      <c r="O505" s="28"/>
      <c r="P505" s="28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57"/>
      <c r="AC505" s="57"/>
      <c r="AD505" s="57"/>
      <c r="AE505" s="5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1:59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49"/>
      <c r="N506" s="49"/>
      <c r="O506" s="28"/>
      <c r="P506" s="28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57"/>
      <c r="AC506" s="57"/>
      <c r="AD506" s="57"/>
      <c r="AE506" s="5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1:59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49"/>
      <c r="N507" s="49"/>
      <c r="O507" s="28"/>
      <c r="P507" s="28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57"/>
      <c r="AC507" s="57"/>
      <c r="AD507" s="57"/>
      <c r="AE507" s="5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1:59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49"/>
      <c r="N508" s="49"/>
      <c r="O508" s="28"/>
      <c r="P508" s="28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57"/>
      <c r="AC508" s="57"/>
      <c r="AD508" s="57"/>
      <c r="AE508" s="5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1:5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49"/>
      <c r="N509" s="49"/>
      <c r="O509" s="28"/>
      <c r="P509" s="28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57"/>
      <c r="AC509" s="57"/>
      <c r="AD509" s="57"/>
      <c r="AE509" s="5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1:59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49"/>
      <c r="N510" s="49"/>
      <c r="O510" s="28"/>
      <c r="P510" s="28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57"/>
      <c r="AC510" s="57"/>
      <c r="AD510" s="57"/>
      <c r="AE510" s="5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1:59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49"/>
      <c r="N511" s="49"/>
      <c r="O511" s="28"/>
      <c r="P511" s="28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57"/>
      <c r="AC511" s="57"/>
      <c r="AD511" s="57"/>
      <c r="AE511" s="5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1:59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49"/>
      <c r="N512" s="49"/>
      <c r="O512" s="28"/>
      <c r="P512" s="28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57"/>
      <c r="AC512" s="57"/>
      <c r="AD512" s="57"/>
      <c r="AE512" s="5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1:59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49"/>
      <c r="N513" s="49"/>
      <c r="O513" s="28"/>
      <c r="P513" s="28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57"/>
      <c r="AC513" s="57"/>
      <c r="AD513" s="57"/>
      <c r="AE513" s="5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1:59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49"/>
      <c r="N514" s="49"/>
      <c r="O514" s="28"/>
      <c r="P514" s="28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57"/>
      <c r="AC514" s="57"/>
      <c r="AD514" s="57"/>
      <c r="AE514" s="5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1:59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49"/>
      <c r="N515" s="49"/>
      <c r="O515" s="28"/>
      <c r="P515" s="28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57"/>
      <c r="AC515" s="57"/>
      <c r="AD515" s="57"/>
      <c r="AE515" s="5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1:59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49"/>
      <c r="N516" s="49"/>
      <c r="O516" s="28"/>
      <c r="P516" s="28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57"/>
      <c r="AC516" s="57"/>
      <c r="AD516" s="57"/>
      <c r="AE516" s="5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1:59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49"/>
      <c r="N517" s="49"/>
      <c r="O517" s="28"/>
      <c r="P517" s="28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57"/>
      <c r="AC517" s="57"/>
      <c r="AD517" s="57"/>
      <c r="AE517" s="5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1:59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49"/>
      <c r="N518" s="49"/>
      <c r="O518" s="28"/>
      <c r="P518" s="28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57"/>
      <c r="AC518" s="57"/>
      <c r="AD518" s="57"/>
      <c r="AE518" s="5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1:5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49"/>
      <c r="N519" s="49"/>
      <c r="O519" s="28"/>
      <c r="P519" s="28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57"/>
      <c r="AC519" s="57"/>
      <c r="AD519" s="57"/>
      <c r="AE519" s="5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1:59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49"/>
      <c r="N520" s="49"/>
      <c r="O520" s="28"/>
      <c r="P520" s="28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57"/>
      <c r="AC520" s="57"/>
      <c r="AD520" s="57"/>
      <c r="AE520" s="5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1:59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49"/>
      <c r="N521" s="49"/>
      <c r="O521" s="28"/>
      <c r="P521" s="28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57"/>
      <c r="AC521" s="57"/>
      <c r="AD521" s="57"/>
      <c r="AE521" s="5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1:59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49"/>
      <c r="N522" s="49"/>
      <c r="O522" s="28"/>
      <c r="P522" s="28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57"/>
      <c r="AC522" s="57"/>
      <c r="AD522" s="57"/>
      <c r="AE522" s="5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1:59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49"/>
      <c r="N523" s="49"/>
      <c r="O523" s="28"/>
      <c r="P523" s="28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57"/>
      <c r="AC523" s="57"/>
      <c r="AD523" s="57"/>
      <c r="AE523" s="5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1:59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49"/>
      <c r="N524" s="49"/>
      <c r="O524" s="28"/>
      <c r="P524" s="28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57"/>
      <c r="AC524" s="57"/>
      <c r="AD524" s="57"/>
      <c r="AE524" s="5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1:59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49"/>
      <c r="N525" s="49"/>
      <c r="O525" s="28"/>
      <c r="P525" s="28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57"/>
      <c r="AC525" s="57"/>
      <c r="AD525" s="57"/>
      <c r="AE525" s="5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1:59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49"/>
      <c r="N526" s="49"/>
      <c r="O526" s="28"/>
      <c r="P526" s="28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57"/>
      <c r="AC526" s="57"/>
      <c r="AD526" s="57"/>
      <c r="AE526" s="5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1:59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49"/>
      <c r="N527" s="49"/>
      <c r="O527" s="28"/>
      <c r="P527" s="28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57"/>
      <c r="AC527" s="57"/>
      <c r="AD527" s="57"/>
      <c r="AE527" s="5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1:59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49"/>
      <c r="N528" s="49"/>
      <c r="O528" s="28"/>
      <c r="P528" s="28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57"/>
      <c r="AC528" s="57"/>
      <c r="AD528" s="57"/>
      <c r="AE528" s="5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1:5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49"/>
      <c r="N529" s="49"/>
      <c r="O529" s="28"/>
      <c r="P529" s="28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57"/>
      <c r="AC529" s="57"/>
      <c r="AD529" s="57"/>
      <c r="AE529" s="5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1:59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49"/>
      <c r="N530" s="49"/>
      <c r="O530" s="28"/>
      <c r="P530" s="28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57"/>
      <c r="AC530" s="57"/>
      <c r="AD530" s="57"/>
      <c r="AE530" s="5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1:59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49"/>
      <c r="N531" s="49"/>
      <c r="O531" s="28"/>
      <c r="P531" s="28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57"/>
      <c r="AC531" s="57"/>
      <c r="AD531" s="57"/>
      <c r="AE531" s="5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1:59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49"/>
      <c r="N532" s="49"/>
      <c r="O532" s="28"/>
      <c r="P532" s="28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57"/>
      <c r="AC532" s="57"/>
      <c r="AD532" s="57"/>
      <c r="AE532" s="5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1:59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49"/>
      <c r="N533" s="49"/>
      <c r="O533" s="28"/>
      <c r="P533" s="28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57"/>
      <c r="AC533" s="57"/>
      <c r="AD533" s="57"/>
      <c r="AE533" s="5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1:59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49"/>
      <c r="N534" s="49"/>
      <c r="O534" s="28"/>
      <c r="P534" s="28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57"/>
      <c r="AC534" s="57"/>
      <c r="AD534" s="57"/>
      <c r="AE534" s="5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1:59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49"/>
      <c r="N535" s="49"/>
      <c r="O535" s="28"/>
      <c r="P535" s="28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57"/>
      <c r="AC535" s="57"/>
      <c r="AD535" s="57"/>
      <c r="AE535" s="5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1:59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49"/>
      <c r="N536" s="49"/>
      <c r="O536" s="28"/>
      <c r="P536" s="28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57"/>
      <c r="AC536" s="57"/>
      <c r="AD536" s="57"/>
      <c r="AE536" s="5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1:59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49"/>
      <c r="N537" s="49"/>
      <c r="O537" s="28"/>
      <c r="P537" s="28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57"/>
      <c r="AC537" s="57"/>
      <c r="AD537" s="57"/>
      <c r="AE537" s="5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1:59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49"/>
      <c r="N538" s="49"/>
      <c r="O538" s="28"/>
      <c r="P538" s="28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57"/>
      <c r="AC538" s="57"/>
      <c r="AD538" s="57"/>
      <c r="AE538" s="5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1:5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49"/>
      <c r="N539" s="49"/>
      <c r="O539" s="28"/>
      <c r="P539" s="28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57"/>
      <c r="AC539" s="57"/>
      <c r="AD539" s="57"/>
      <c r="AE539" s="5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1:59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49"/>
      <c r="N540" s="49"/>
      <c r="O540" s="28"/>
      <c r="P540" s="28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57"/>
      <c r="AC540" s="57"/>
      <c r="AD540" s="57"/>
      <c r="AE540" s="5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1:59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49"/>
      <c r="N541" s="49"/>
      <c r="O541" s="28"/>
      <c r="P541" s="28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57"/>
      <c r="AC541" s="57"/>
      <c r="AD541" s="57"/>
      <c r="AE541" s="5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1:59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49"/>
      <c r="N542" s="49"/>
      <c r="O542" s="28"/>
      <c r="P542" s="28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57"/>
      <c r="AC542" s="57"/>
      <c r="AD542" s="57"/>
      <c r="AE542" s="5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1:59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49"/>
      <c r="N543" s="49"/>
      <c r="O543" s="28"/>
      <c r="P543" s="28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57"/>
      <c r="AC543" s="57"/>
      <c r="AD543" s="57"/>
      <c r="AE543" s="5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1:59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49"/>
      <c r="N544" s="49"/>
      <c r="O544" s="28"/>
      <c r="P544" s="28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57"/>
      <c r="AC544" s="57"/>
      <c r="AD544" s="57"/>
      <c r="AE544" s="5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1:59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49"/>
      <c r="N545" s="49"/>
      <c r="O545" s="28"/>
      <c r="P545" s="28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57"/>
      <c r="AC545" s="57"/>
      <c r="AD545" s="57"/>
      <c r="AE545" s="5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1:59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49"/>
      <c r="N546" s="49"/>
      <c r="O546" s="28"/>
      <c r="P546" s="28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57"/>
      <c r="AC546" s="57"/>
      <c r="AD546" s="57"/>
      <c r="AE546" s="5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1:59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49"/>
      <c r="N547" s="49"/>
      <c r="O547" s="28"/>
      <c r="P547" s="28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57"/>
      <c r="AC547" s="57"/>
      <c r="AD547" s="57"/>
      <c r="AE547" s="5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1:59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49"/>
      <c r="N548" s="49"/>
      <c r="O548" s="28"/>
      <c r="P548" s="28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57"/>
      <c r="AC548" s="57"/>
      <c r="AD548" s="57"/>
      <c r="AE548" s="5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1:5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49"/>
      <c r="N549" s="49"/>
      <c r="O549" s="28"/>
      <c r="P549" s="28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57"/>
      <c r="AC549" s="57"/>
      <c r="AD549" s="57"/>
      <c r="AE549" s="5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1:59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49"/>
      <c r="N550" s="49"/>
      <c r="O550" s="28"/>
      <c r="P550" s="28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57"/>
      <c r="AC550" s="57"/>
      <c r="AD550" s="57"/>
      <c r="AE550" s="5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1:59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49"/>
      <c r="N551" s="49"/>
      <c r="O551" s="28"/>
      <c r="P551" s="28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57"/>
      <c r="AC551" s="57"/>
      <c r="AD551" s="57"/>
      <c r="AE551" s="5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1:59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49"/>
      <c r="N552" s="49"/>
      <c r="O552" s="28"/>
      <c r="P552" s="28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57"/>
      <c r="AC552" s="57"/>
      <c r="AD552" s="57"/>
      <c r="AE552" s="5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1:59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49"/>
      <c r="N553" s="49"/>
      <c r="O553" s="28"/>
      <c r="P553" s="28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57"/>
      <c r="AC553" s="57"/>
      <c r="AD553" s="57"/>
      <c r="AE553" s="5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1:59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49"/>
      <c r="N554" s="49"/>
      <c r="O554" s="28"/>
      <c r="P554" s="28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57"/>
      <c r="AC554" s="57"/>
      <c r="AD554" s="57"/>
      <c r="AE554" s="5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1:59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49"/>
      <c r="N555" s="49"/>
      <c r="O555" s="28"/>
      <c r="P555" s="28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57"/>
      <c r="AC555" s="57"/>
      <c r="AD555" s="57"/>
      <c r="AE555" s="5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1:59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49"/>
      <c r="N556" s="49"/>
      <c r="O556" s="28"/>
      <c r="P556" s="28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57"/>
      <c r="AC556" s="57"/>
      <c r="AD556" s="57"/>
      <c r="AE556" s="5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1:59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49"/>
      <c r="N557" s="49"/>
      <c r="O557" s="28"/>
      <c r="P557" s="28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57"/>
      <c r="AC557" s="57"/>
      <c r="AD557" s="57"/>
      <c r="AE557" s="5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1:59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49"/>
      <c r="N558" s="49"/>
      <c r="O558" s="28"/>
      <c r="P558" s="28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57"/>
      <c r="AC558" s="57"/>
      <c r="AD558" s="57"/>
      <c r="AE558" s="5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1: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49"/>
      <c r="N559" s="49"/>
      <c r="O559" s="28"/>
      <c r="P559" s="28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57"/>
      <c r="AC559" s="57"/>
      <c r="AD559" s="57"/>
      <c r="AE559" s="5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1:59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49"/>
      <c r="N560" s="49"/>
      <c r="O560" s="28"/>
      <c r="P560" s="28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57"/>
      <c r="AC560" s="57"/>
      <c r="AD560" s="57"/>
      <c r="AE560" s="5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1:59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49"/>
      <c r="N561" s="49"/>
      <c r="O561" s="28"/>
      <c r="P561" s="28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57"/>
      <c r="AC561" s="57"/>
      <c r="AD561" s="57"/>
      <c r="AE561" s="5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1:59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49"/>
      <c r="N562" s="49"/>
      <c r="O562" s="28"/>
      <c r="P562" s="28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57"/>
      <c r="AC562" s="57"/>
      <c r="AD562" s="57"/>
      <c r="AE562" s="5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1:59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49"/>
      <c r="N563" s="49"/>
      <c r="O563" s="28"/>
      <c r="P563" s="28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57"/>
      <c r="AC563" s="57"/>
      <c r="AD563" s="57"/>
      <c r="AE563" s="5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1:59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49"/>
      <c r="N564" s="49"/>
      <c r="O564" s="28"/>
      <c r="P564" s="28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57"/>
      <c r="AC564" s="57"/>
      <c r="AD564" s="57"/>
      <c r="AE564" s="5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1:59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49"/>
      <c r="N565" s="49"/>
      <c r="O565" s="28"/>
      <c r="P565" s="28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57"/>
      <c r="AC565" s="57"/>
      <c r="AD565" s="57"/>
      <c r="AE565" s="5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1:59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49"/>
      <c r="N566" s="49"/>
      <c r="O566" s="28"/>
      <c r="P566" s="28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57"/>
      <c r="AC566" s="57"/>
      <c r="AD566" s="57"/>
      <c r="AE566" s="5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1:59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49"/>
      <c r="N567" s="49"/>
      <c r="O567" s="28"/>
      <c r="P567" s="28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57"/>
      <c r="AC567" s="57"/>
      <c r="AD567" s="57"/>
      <c r="AE567" s="5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1:59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49"/>
      <c r="N568" s="49"/>
      <c r="O568" s="28"/>
      <c r="P568" s="28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57"/>
      <c r="AC568" s="57"/>
      <c r="AD568" s="57"/>
      <c r="AE568" s="5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1:5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49"/>
      <c r="N569" s="49"/>
      <c r="O569" s="28"/>
      <c r="P569" s="28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57"/>
      <c r="AC569" s="57"/>
      <c r="AD569" s="57"/>
      <c r="AE569" s="5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1:59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49"/>
      <c r="N570" s="49"/>
      <c r="O570" s="28"/>
      <c r="P570" s="28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57"/>
      <c r="AC570" s="57"/>
      <c r="AD570" s="57"/>
      <c r="AE570" s="5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1:59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49"/>
      <c r="N571" s="49"/>
      <c r="O571" s="28"/>
      <c r="P571" s="28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57"/>
      <c r="AC571" s="57"/>
      <c r="AD571" s="57"/>
      <c r="AE571" s="5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1:59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49"/>
      <c r="N572" s="49"/>
      <c r="O572" s="28"/>
      <c r="P572" s="28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57"/>
      <c r="AC572" s="57"/>
      <c r="AD572" s="57"/>
      <c r="AE572" s="5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1:59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49"/>
      <c r="N573" s="49"/>
      <c r="O573" s="28"/>
      <c r="P573" s="28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57"/>
      <c r="AC573" s="57"/>
      <c r="AD573" s="57"/>
      <c r="AE573" s="5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1:59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49"/>
      <c r="N574" s="49"/>
      <c r="O574" s="28"/>
      <c r="P574" s="28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57"/>
      <c r="AC574" s="57"/>
      <c r="AD574" s="57"/>
      <c r="AE574" s="5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1:59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49"/>
      <c r="N575" s="49"/>
      <c r="O575" s="28"/>
      <c r="P575" s="28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57"/>
      <c r="AC575" s="57"/>
      <c r="AD575" s="57"/>
      <c r="AE575" s="5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1:59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49"/>
      <c r="N576" s="49"/>
      <c r="O576" s="28"/>
      <c r="P576" s="28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57"/>
      <c r="AC576" s="57"/>
      <c r="AD576" s="57"/>
      <c r="AE576" s="5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1:59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49"/>
      <c r="N577" s="49"/>
      <c r="O577" s="28"/>
      <c r="P577" s="28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57"/>
      <c r="AC577" s="57"/>
      <c r="AD577" s="57"/>
      <c r="AE577" s="5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1:59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49"/>
      <c r="N578" s="49"/>
      <c r="O578" s="28"/>
      <c r="P578" s="28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57"/>
      <c r="AC578" s="57"/>
      <c r="AD578" s="57"/>
      <c r="AE578" s="5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1:5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49"/>
      <c r="N579" s="49"/>
      <c r="O579" s="28"/>
      <c r="P579" s="28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57"/>
      <c r="AC579" s="57"/>
      <c r="AD579" s="57"/>
      <c r="AE579" s="5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1:59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49"/>
      <c r="N580" s="49"/>
      <c r="O580" s="28"/>
      <c r="P580" s="28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57"/>
      <c r="AC580" s="57"/>
      <c r="AD580" s="57"/>
      <c r="AE580" s="5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1:59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49"/>
      <c r="N581" s="49"/>
      <c r="O581" s="28"/>
      <c r="P581" s="28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57"/>
      <c r="AC581" s="57"/>
      <c r="AD581" s="57"/>
      <c r="AE581" s="5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1:59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49"/>
      <c r="N582" s="49"/>
      <c r="O582" s="28"/>
      <c r="P582" s="28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57"/>
      <c r="AC582" s="57"/>
      <c r="AD582" s="57"/>
      <c r="AE582" s="5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1:59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49"/>
      <c r="N583" s="49"/>
      <c r="O583" s="28"/>
      <c r="P583" s="28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57"/>
      <c r="AC583" s="57"/>
      <c r="AD583" s="57"/>
      <c r="AE583" s="5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1:59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49"/>
      <c r="N584" s="49"/>
      <c r="O584" s="28"/>
      <c r="P584" s="28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57"/>
      <c r="AC584" s="57"/>
      <c r="AD584" s="57"/>
      <c r="AE584" s="5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1:59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49"/>
      <c r="N585" s="49"/>
      <c r="O585" s="28"/>
      <c r="P585" s="28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57"/>
      <c r="AC585" s="57"/>
      <c r="AD585" s="57"/>
      <c r="AE585" s="5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1:59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49"/>
      <c r="N586" s="49"/>
      <c r="O586" s="28"/>
      <c r="P586" s="28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57"/>
      <c r="AC586" s="57"/>
      <c r="AD586" s="57"/>
      <c r="AE586" s="5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1:59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49"/>
      <c r="N587" s="49"/>
      <c r="O587" s="28"/>
      <c r="P587" s="28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57"/>
      <c r="AC587" s="57"/>
      <c r="AD587" s="57"/>
      <c r="AE587" s="5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1:59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49"/>
      <c r="N588" s="49"/>
      <c r="O588" s="28"/>
      <c r="P588" s="28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57"/>
      <c r="AC588" s="57"/>
      <c r="AD588" s="57"/>
      <c r="AE588" s="5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1:5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49"/>
      <c r="N589" s="49"/>
      <c r="O589" s="28"/>
      <c r="P589" s="28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57"/>
      <c r="AC589" s="57"/>
      <c r="AD589" s="57"/>
      <c r="AE589" s="5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1:59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49"/>
      <c r="N590" s="49"/>
      <c r="O590" s="28"/>
      <c r="P590" s="28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57"/>
      <c r="AC590" s="57"/>
      <c r="AD590" s="57"/>
      <c r="AE590" s="5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1:59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49"/>
      <c r="N591" s="49"/>
      <c r="O591" s="28"/>
      <c r="P591" s="28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57"/>
      <c r="AC591" s="57"/>
      <c r="AD591" s="57"/>
      <c r="AE591" s="5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1:59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49"/>
      <c r="N592" s="49"/>
      <c r="O592" s="28"/>
      <c r="P592" s="28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57"/>
      <c r="AC592" s="57"/>
      <c r="AD592" s="57"/>
      <c r="AE592" s="5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1:59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49"/>
      <c r="N593" s="49"/>
      <c r="O593" s="28"/>
      <c r="P593" s="28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57"/>
      <c r="AC593" s="57"/>
      <c r="AD593" s="57"/>
      <c r="AE593" s="5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1:59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49"/>
      <c r="N594" s="49"/>
      <c r="O594" s="28"/>
      <c r="P594" s="28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57"/>
      <c r="AC594" s="57"/>
      <c r="AD594" s="57"/>
      <c r="AE594" s="5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1:59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49"/>
      <c r="N595" s="49"/>
      <c r="O595" s="28"/>
      <c r="P595" s="28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57"/>
      <c r="AC595" s="57"/>
      <c r="AD595" s="57"/>
      <c r="AE595" s="5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1:59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49"/>
      <c r="N596" s="49"/>
      <c r="O596" s="28"/>
      <c r="P596" s="28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57"/>
      <c r="AC596" s="57"/>
      <c r="AD596" s="57"/>
      <c r="AE596" s="5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1:59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49"/>
      <c r="N597" s="49"/>
      <c r="O597" s="28"/>
      <c r="P597" s="28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57"/>
      <c r="AC597" s="57"/>
      <c r="AD597" s="57"/>
      <c r="AE597" s="5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1:59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49"/>
      <c r="N598" s="49"/>
      <c r="O598" s="28"/>
      <c r="P598" s="28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57"/>
      <c r="AC598" s="57"/>
      <c r="AD598" s="57"/>
      <c r="AE598" s="5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1:5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49"/>
      <c r="N599" s="49"/>
      <c r="O599" s="28"/>
      <c r="P599" s="28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57"/>
      <c r="AC599" s="57"/>
      <c r="AD599" s="57"/>
      <c r="AE599" s="5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1:59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49"/>
      <c r="N600" s="49"/>
      <c r="O600" s="28"/>
      <c r="P600" s="28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57"/>
      <c r="AC600" s="57"/>
      <c r="AD600" s="57"/>
      <c r="AE600" s="5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1:59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49"/>
      <c r="N601" s="49"/>
      <c r="O601" s="28"/>
      <c r="P601" s="28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57"/>
      <c r="AC601" s="57"/>
      <c r="AD601" s="57"/>
      <c r="AE601" s="5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1:59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49"/>
      <c r="N602" s="49"/>
      <c r="O602" s="28"/>
      <c r="P602" s="28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57"/>
      <c r="AC602" s="57"/>
      <c r="AD602" s="57"/>
      <c r="AE602" s="5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1:59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49"/>
      <c r="N603" s="49"/>
      <c r="O603" s="28"/>
      <c r="P603" s="28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57"/>
      <c r="AC603" s="57"/>
      <c r="AD603" s="57"/>
      <c r="AE603" s="5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1:59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49"/>
      <c r="N604" s="49"/>
      <c r="O604" s="28"/>
      <c r="P604" s="28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57"/>
      <c r="AC604" s="57"/>
      <c r="AD604" s="57"/>
      <c r="AE604" s="5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1:59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49"/>
      <c r="N605" s="49"/>
      <c r="O605" s="28"/>
      <c r="P605" s="28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57"/>
      <c r="AC605" s="57"/>
      <c r="AD605" s="57"/>
      <c r="AE605" s="5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1:59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49"/>
      <c r="N606" s="49"/>
      <c r="O606" s="28"/>
      <c r="P606" s="28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57"/>
      <c r="AC606" s="57"/>
      <c r="AD606" s="57"/>
      <c r="AE606" s="5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1:59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49"/>
      <c r="N607" s="49"/>
      <c r="O607" s="28"/>
      <c r="P607" s="28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57"/>
      <c r="AC607" s="57"/>
      <c r="AD607" s="57"/>
      <c r="AE607" s="5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1:59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49"/>
      <c r="N608" s="49"/>
      <c r="O608" s="28"/>
      <c r="P608" s="28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57"/>
      <c r="AC608" s="57"/>
      <c r="AD608" s="57"/>
      <c r="AE608" s="5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1:5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49"/>
      <c r="N609" s="49"/>
      <c r="O609" s="28"/>
      <c r="P609" s="28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57"/>
      <c r="AC609" s="57"/>
      <c r="AD609" s="57"/>
      <c r="AE609" s="5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1:59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49"/>
      <c r="N610" s="49"/>
      <c r="O610" s="28"/>
      <c r="P610" s="28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57"/>
      <c r="AC610" s="57"/>
      <c r="AD610" s="57"/>
      <c r="AE610" s="5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1:59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49"/>
      <c r="N611" s="49"/>
      <c r="O611" s="28"/>
      <c r="P611" s="28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57"/>
      <c r="AC611" s="57"/>
      <c r="AD611" s="57"/>
      <c r="AE611" s="5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1:59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49"/>
      <c r="N612" s="49"/>
      <c r="O612" s="28"/>
      <c r="P612" s="28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57"/>
      <c r="AC612" s="57"/>
      <c r="AD612" s="57"/>
      <c r="AE612" s="5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1:59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49"/>
      <c r="N613" s="49"/>
      <c r="O613" s="28"/>
      <c r="P613" s="28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57"/>
      <c r="AC613" s="57"/>
      <c r="AD613" s="57"/>
      <c r="AE613" s="5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1:59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49"/>
      <c r="N614" s="49"/>
      <c r="O614" s="28"/>
      <c r="P614" s="28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57"/>
      <c r="AC614" s="57"/>
      <c r="AD614" s="57"/>
      <c r="AE614" s="5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1:59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49"/>
      <c r="N615" s="49"/>
      <c r="O615" s="28"/>
      <c r="P615" s="28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57"/>
      <c r="AC615" s="57"/>
      <c r="AD615" s="57"/>
      <c r="AE615" s="5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1:59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49"/>
      <c r="N616" s="49"/>
      <c r="O616" s="28"/>
      <c r="P616" s="28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57"/>
      <c r="AC616" s="57"/>
      <c r="AD616" s="57"/>
      <c r="AE616" s="5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1:59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49"/>
      <c r="N617" s="49"/>
      <c r="O617" s="28"/>
      <c r="P617" s="28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57"/>
      <c r="AC617" s="57"/>
      <c r="AD617" s="57"/>
      <c r="AE617" s="5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1:59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49"/>
      <c r="N618" s="49"/>
      <c r="O618" s="28"/>
      <c r="P618" s="28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57"/>
      <c r="AC618" s="57"/>
      <c r="AD618" s="57"/>
      <c r="AE618" s="5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1:5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49"/>
      <c r="N619" s="49"/>
      <c r="O619" s="28"/>
      <c r="P619" s="28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57"/>
      <c r="AC619" s="57"/>
      <c r="AD619" s="57"/>
      <c r="AE619" s="5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1:59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49"/>
      <c r="N620" s="49"/>
      <c r="O620" s="28"/>
      <c r="P620" s="28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57"/>
      <c r="AC620" s="57"/>
      <c r="AD620" s="57"/>
      <c r="AE620" s="5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1:59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49"/>
      <c r="N621" s="49"/>
      <c r="O621" s="28"/>
      <c r="P621" s="28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57"/>
      <c r="AC621" s="57"/>
      <c r="AD621" s="57"/>
      <c r="AE621" s="5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1:59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49"/>
      <c r="N622" s="49"/>
      <c r="O622" s="28"/>
      <c r="P622" s="28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57"/>
      <c r="AC622" s="57"/>
      <c r="AD622" s="57"/>
      <c r="AE622" s="5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1:59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49"/>
      <c r="N623" s="49"/>
      <c r="O623" s="28"/>
      <c r="P623" s="28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57"/>
      <c r="AC623" s="57"/>
      <c r="AD623" s="57"/>
      <c r="AE623" s="5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1:59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49"/>
      <c r="N624" s="49"/>
      <c r="O624" s="28"/>
      <c r="P624" s="28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57"/>
      <c r="AC624" s="57"/>
      <c r="AD624" s="57"/>
      <c r="AE624" s="5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1:59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49"/>
      <c r="N625" s="49"/>
      <c r="O625" s="28"/>
      <c r="P625" s="28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57"/>
      <c r="AC625" s="57"/>
      <c r="AD625" s="57"/>
      <c r="AE625" s="5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1:59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49"/>
      <c r="N626" s="49"/>
      <c r="O626" s="28"/>
      <c r="P626" s="28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57"/>
      <c r="AC626" s="57"/>
      <c r="AD626" s="57"/>
      <c r="AE626" s="5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1:59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49"/>
      <c r="N627" s="49"/>
      <c r="O627" s="28"/>
      <c r="P627" s="28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57"/>
      <c r="AC627" s="57"/>
      <c r="AD627" s="57"/>
      <c r="AE627" s="5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1:59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49"/>
      <c r="N628" s="49"/>
      <c r="O628" s="28"/>
      <c r="P628" s="28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57"/>
      <c r="AC628" s="57"/>
      <c r="AD628" s="57"/>
      <c r="AE628" s="5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1:5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49"/>
      <c r="N629" s="49"/>
      <c r="O629" s="28"/>
      <c r="P629" s="28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57"/>
      <c r="AC629" s="57"/>
      <c r="AD629" s="57"/>
      <c r="AE629" s="5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1:59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49"/>
      <c r="N630" s="49"/>
      <c r="O630" s="28"/>
      <c r="P630" s="28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57"/>
      <c r="AC630" s="57"/>
      <c r="AD630" s="57"/>
      <c r="AE630" s="5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1:59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49"/>
      <c r="N631" s="49"/>
      <c r="O631" s="28"/>
      <c r="P631" s="28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57"/>
      <c r="AC631" s="57"/>
      <c r="AD631" s="57"/>
      <c r="AE631" s="5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1:59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49"/>
      <c r="N632" s="49"/>
      <c r="O632" s="28"/>
      <c r="P632" s="28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57"/>
      <c r="AC632" s="57"/>
      <c r="AD632" s="57"/>
      <c r="AE632" s="5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1:59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49"/>
      <c r="N633" s="49"/>
      <c r="O633" s="28"/>
      <c r="P633" s="28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57"/>
      <c r="AC633" s="57"/>
      <c r="AD633" s="57"/>
      <c r="AE633" s="5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1:59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49"/>
      <c r="N634" s="49"/>
      <c r="O634" s="28"/>
      <c r="P634" s="28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57"/>
      <c r="AC634" s="57"/>
      <c r="AD634" s="57"/>
      <c r="AE634" s="5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1:59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49"/>
      <c r="N635" s="49"/>
      <c r="O635" s="28"/>
      <c r="P635" s="28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57"/>
      <c r="AC635" s="57"/>
      <c r="AD635" s="57"/>
      <c r="AE635" s="5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1:59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49"/>
      <c r="N636" s="49"/>
      <c r="O636" s="28"/>
      <c r="P636" s="28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57"/>
      <c r="AC636" s="57"/>
      <c r="AD636" s="57"/>
      <c r="AE636" s="5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1:59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49"/>
      <c r="N637" s="49"/>
      <c r="O637" s="28"/>
      <c r="P637" s="28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57"/>
      <c r="AC637" s="57"/>
      <c r="AD637" s="57"/>
      <c r="AE637" s="5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1:59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49"/>
      <c r="N638" s="49"/>
      <c r="O638" s="28"/>
      <c r="P638" s="28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57"/>
      <c r="AC638" s="57"/>
      <c r="AD638" s="57"/>
      <c r="AE638" s="5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  <row r="639" spans="1:5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49"/>
      <c r="N639" s="49"/>
      <c r="O639" s="28"/>
      <c r="P639" s="28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57"/>
      <c r="AC639" s="57"/>
      <c r="AD639" s="57"/>
      <c r="AE639" s="5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</row>
    <row r="640" spans="1:59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49"/>
      <c r="N640" s="49"/>
      <c r="O640" s="28"/>
      <c r="P640" s="28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57"/>
      <c r="AC640" s="57"/>
      <c r="AD640" s="57"/>
      <c r="AE640" s="5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</row>
    <row r="641" spans="1:59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49"/>
      <c r="N641" s="49"/>
      <c r="O641" s="28"/>
      <c r="P641" s="28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57"/>
      <c r="AC641" s="57"/>
      <c r="AD641" s="57"/>
      <c r="AE641" s="5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</row>
    <row r="642" spans="1:59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49"/>
      <c r="N642" s="49"/>
      <c r="O642" s="28"/>
      <c r="P642" s="28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57"/>
      <c r="AC642" s="57"/>
      <c r="AD642" s="57"/>
      <c r="AE642" s="5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</row>
    <row r="643" spans="1:59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49"/>
      <c r="N643" s="49"/>
      <c r="O643" s="28"/>
      <c r="P643" s="28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57"/>
      <c r="AC643" s="57"/>
      <c r="AD643" s="57"/>
      <c r="AE643" s="5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</row>
    <row r="644" spans="1:59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49"/>
      <c r="N644" s="49"/>
      <c r="O644" s="28"/>
      <c r="P644" s="28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57"/>
      <c r="AC644" s="57"/>
      <c r="AD644" s="57"/>
      <c r="AE644" s="5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</row>
    <row r="645" spans="1:59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49"/>
      <c r="N645" s="49"/>
      <c r="O645" s="28"/>
      <c r="P645" s="28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57"/>
      <c r="AC645" s="57"/>
      <c r="AD645" s="57"/>
      <c r="AE645" s="5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</row>
    <row r="646" spans="1:59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49"/>
      <c r="N646" s="49"/>
      <c r="O646" s="28"/>
      <c r="P646" s="28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57"/>
      <c r="AC646" s="57"/>
      <c r="AD646" s="57"/>
      <c r="AE646" s="5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</row>
    <row r="647" spans="1:59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49"/>
      <c r="N647" s="49"/>
      <c r="O647" s="28"/>
      <c r="P647" s="28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57"/>
      <c r="AC647" s="57"/>
      <c r="AD647" s="57"/>
      <c r="AE647" s="5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</row>
    <row r="648" spans="1:59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49"/>
      <c r="N648" s="49"/>
      <c r="O648" s="28"/>
      <c r="P648" s="28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57"/>
      <c r="AC648" s="57"/>
      <c r="AD648" s="57"/>
      <c r="AE648" s="5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</row>
    <row r="649" spans="1:5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49"/>
      <c r="N649" s="49"/>
      <c r="O649" s="28"/>
      <c r="P649" s="28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57"/>
      <c r="AC649" s="57"/>
      <c r="AD649" s="57"/>
      <c r="AE649" s="5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</row>
    <row r="650" spans="1:59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49"/>
      <c r="N650" s="49"/>
      <c r="O650" s="28"/>
      <c r="P650" s="28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57"/>
      <c r="AC650" s="57"/>
      <c r="AD650" s="57"/>
      <c r="AE650" s="5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</row>
    <row r="651" spans="1:59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49"/>
      <c r="N651" s="49"/>
      <c r="O651" s="28"/>
      <c r="P651" s="28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57"/>
      <c r="AC651" s="57"/>
      <c r="AD651" s="57"/>
      <c r="AE651" s="5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</row>
    <row r="652" spans="1:59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49"/>
      <c r="N652" s="49"/>
      <c r="O652" s="28"/>
      <c r="P652" s="28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57"/>
      <c r="AC652" s="57"/>
      <c r="AD652" s="57"/>
      <c r="AE652" s="5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</row>
    <row r="653" spans="1:59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49"/>
      <c r="N653" s="49"/>
      <c r="O653" s="28"/>
      <c r="P653" s="28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57"/>
      <c r="AC653" s="57"/>
      <c r="AD653" s="57"/>
      <c r="AE653" s="5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</row>
    <row r="654" spans="1:59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49"/>
      <c r="N654" s="49"/>
      <c r="O654" s="28"/>
      <c r="P654" s="28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57"/>
      <c r="AC654" s="57"/>
      <c r="AD654" s="57"/>
      <c r="AE654" s="5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</row>
    <row r="655" spans="1:59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49"/>
      <c r="N655" s="49"/>
      <c r="O655" s="28"/>
      <c r="P655" s="28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57"/>
      <c r="AC655" s="57"/>
      <c r="AD655" s="57"/>
      <c r="AE655" s="5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</row>
    <row r="656" spans="1:59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49"/>
      <c r="N656" s="49"/>
      <c r="O656" s="28"/>
      <c r="P656" s="28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57"/>
      <c r="AC656" s="57"/>
      <c r="AD656" s="57"/>
      <c r="AE656" s="5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</row>
    <row r="657" spans="1:59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49"/>
      <c r="N657" s="49"/>
      <c r="O657" s="28"/>
      <c r="P657" s="28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57"/>
      <c r="AC657" s="57"/>
      <c r="AD657" s="57"/>
      <c r="AE657" s="5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</row>
    <row r="658" spans="1:59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49"/>
      <c r="N658" s="49"/>
      <c r="O658" s="28"/>
      <c r="P658" s="28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57"/>
      <c r="AC658" s="57"/>
      <c r="AD658" s="57"/>
      <c r="AE658" s="5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</row>
    <row r="659" spans="1: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49"/>
      <c r="N659" s="49"/>
      <c r="O659" s="28"/>
      <c r="P659" s="28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57"/>
      <c r="AC659" s="57"/>
      <c r="AD659" s="57"/>
      <c r="AE659" s="5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</row>
    <row r="660" spans="1:59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49"/>
      <c r="N660" s="49"/>
      <c r="O660" s="28"/>
      <c r="P660" s="28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57"/>
      <c r="AC660" s="57"/>
      <c r="AD660" s="57"/>
      <c r="AE660" s="5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</row>
    <row r="661" spans="1:59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49"/>
      <c r="N661" s="49"/>
      <c r="O661" s="28"/>
      <c r="P661" s="28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57"/>
      <c r="AC661" s="57"/>
      <c r="AD661" s="57"/>
      <c r="AE661" s="5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</row>
    <row r="662" spans="1:59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49"/>
      <c r="N662" s="49"/>
      <c r="O662" s="28"/>
      <c r="P662" s="28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57"/>
      <c r="AC662" s="57"/>
      <c r="AD662" s="57"/>
      <c r="AE662" s="5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</row>
    <row r="663" spans="1:59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49"/>
      <c r="N663" s="49"/>
      <c r="O663" s="28"/>
      <c r="P663" s="28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57"/>
      <c r="AC663" s="57"/>
      <c r="AD663" s="57"/>
      <c r="AE663" s="5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</row>
    <row r="664" spans="1:59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49"/>
      <c r="N664" s="49"/>
      <c r="O664" s="28"/>
      <c r="P664" s="28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57"/>
      <c r="AC664" s="57"/>
      <c r="AD664" s="57"/>
      <c r="AE664" s="5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</row>
    <row r="665" spans="1:59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49"/>
      <c r="N665" s="49"/>
      <c r="O665" s="28"/>
      <c r="P665" s="28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57"/>
      <c r="AC665" s="57"/>
      <c r="AD665" s="57"/>
      <c r="AE665" s="5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</row>
    <row r="666" spans="1:59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49"/>
      <c r="N666" s="49"/>
      <c r="O666" s="28"/>
      <c r="P666" s="28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57"/>
      <c r="AC666" s="57"/>
      <c r="AD666" s="57"/>
      <c r="AE666" s="5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</row>
    <row r="667" spans="1:59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49"/>
      <c r="N667" s="49"/>
      <c r="O667" s="28"/>
      <c r="P667" s="28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57"/>
      <c r="AC667" s="57"/>
      <c r="AD667" s="57"/>
      <c r="AE667" s="5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</row>
    <row r="668" spans="1:59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49"/>
      <c r="N668" s="49"/>
      <c r="O668" s="28"/>
      <c r="P668" s="28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57"/>
      <c r="AC668" s="57"/>
      <c r="AD668" s="57"/>
      <c r="AE668" s="5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</row>
    <row r="669" spans="1:5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49"/>
      <c r="N669" s="49"/>
      <c r="O669" s="28"/>
      <c r="P669" s="28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57"/>
      <c r="AC669" s="57"/>
      <c r="AD669" s="57"/>
      <c r="AE669" s="5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</row>
    <row r="670" spans="1:59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49"/>
      <c r="N670" s="49"/>
      <c r="O670" s="28"/>
      <c r="P670" s="28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57"/>
      <c r="AC670" s="57"/>
      <c r="AD670" s="57"/>
      <c r="AE670" s="5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</row>
    <row r="671" spans="1:59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49"/>
      <c r="N671" s="49"/>
      <c r="O671" s="28"/>
      <c r="P671" s="28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57"/>
      <c r="AC671" s="57"/>
      <c r="AD671" s="57"/>
      <c r="AE671" s="5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</row>
    <row r="672" spans="1:59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49"/>
      <c r="N672" s="49"/>
      <c r="O672" s="28"/>
      <c r="P672" s="28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57"/>
      <c r="AC672" s="57"/>
      <c r="AD672" s="57"/>
      <c r="AE672" s="5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</row>
    <row r="673" spans="1:59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49"/>
      <c r="N673" s="49"/>
      <c r="O673" s="28"/>
      <c r="P673" s="28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57"/>
      <c r="AC673" s="57"/>
      <c r="AD673" s="57"/>
      <c r="AE673" s="5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</row>
    <row r="674" spans="1:59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49"/>
      <c r="N674" s="49"/>
      <c r="O674" s="28"/>
      <c r="P674" s="28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57"/>
      <c r="AC674" s="57"/>
      <c r="AD674" s="57"/>
      <c r="AE674" s="5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</row>
    <row r="675" spans="1:59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49"/>
      <c r="N675" s="49"/>
      <c r="O675" s="28"/>
      <c r="P675" s="28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57"/>
      <c r="AC675" s="57"/>
      <c r="AD675" s="57"/>
      <c r="AE675" s="5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</row>
    <row r="676" spans="1:59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49"/>
      <c r="N676" s="49"/>
      <c r="O676" s="28"/>
      <c r="P676" s="28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57"/>
      <c r="AC676" s="57"/>
      <c r="AD676" s="57"/>
      <c r="AE676" s="5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</row>
    <row r="677" spans="1:59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49"/>
      <c r="N677" s="49"/>
      <c r="O677" s="28"/>
      <c r="P677" s="28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57"/>
      <c r="AC677" s="57"/>
      <c r="AD677" s="57"/>
      <c r="AE677" s="5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</row>
    <row r="678" spans="1:59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49"/>
      <c r="N678" s="49"/>
      <c r="O678" s="28"/>
      <c r="P678" s="28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57"/>
      <c r="AC678" s="57"/>
      <c r="AD678" s="57"/>
      <c r="AE678" s="5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</row>
    <row r="679" spans="1:5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49"/>
      <c r="N679" s="49"/>
      <c r="O679" s="28"/>
      <c r="P679" s="28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57"/>
      <c r="AC679" s="57"/>
      <c r="AD679" s="57"/>
      <c r="AE679" s="5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</row>
    <row r="680" spans="1:59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49"/>
      <c r="N680" s="49"/>
      <c r="O680" s="28"/>
      <c r="P680" s="28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57"/>
      <c r="AC680" s="57"/>
      <c r="AD680" s="57"/>
      <c r="AE680" s="5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</row>
    <row r="681" spans="1:59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49"/>
      <c r="N681" s="49"/>
      <c r="O681" s="28"/>
      <c r="P681" s="28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57"/>
      <c r="AC681" s="57"/>
      <c r="AD681" s="57"/>
      <c r="AE681" s="5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</row>
    <row r="682" spans="1:59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49"/>
      <c r="N682" s="49"/>
      <c r="O682" s="28"/>
      <c r="P682" s="28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57"/>
      <c r="AC682" s="57"/>
      <c r="AD682" s="57"/>
      <c r="AE682" s="5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</row>
    <row r="683" spans="1:59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49"/>
      <c r="N683" s="49"/>
      <c r="O683" s="28"/>
      <c r="P683" s="28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57"/>
      <c r="AC683" s="57"/>
      <c r="AD683" s="57"/>
      <c r="AE683" s="5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</row>
    <row r="684" spans="1:59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49"/>
      <c r="N684" s="49"/>
      <c r="O684" s="28"/>
      <c r="P684" s="28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57"/>
      <c r="AC684" s="57"/>
      <c r="AD684" s="57"/>
      <c r="AE684" s="5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</row>
    <row r="685" spans="1:59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49"/>
      <c r="N685" s="49"/>
      <c r="O685" s="28"/>
      <c r="P685" s="28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57"/>
      <c r="AC685" s="57"/>
      <c r="AD685" s="57"/>
      <c r="AE685" s="5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</row>
    <row r="686" spans="1:59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49"/>
      <c r="N686" s="49"/>
      <c r="O686" s="28"/>
      <c r="P686" s="28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57"/>
      <c r="AC686" s="57"/>
      <c r="AD686" s="57"/>
      <c r="AE686" s="5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</row>
    <row r="687" spans="1:59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49"/>
      <c r="N687" s="49"/>
      <c r="O687" s="28"/>
      <c r="P687" s="28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57"/>
      <c r="AC687" s="57"/>
      <c r="AD687" s="57"/>
      <c r="AE687" s="5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</row>
    <row r="688" spans="1:59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49"/>
      <c r="N688" s="49"/>
      <c r="O688" s="28"/>
      <c r="P688" s="28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57"/>
      <c r="AC688" s="57"/>
      <c r="AD688" s="57"/>
      <c r="AE688" s="5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</row>
    <row r="689" spans="1:5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49"/>
      <c r="N689" s="49"/>
      <c r="O689" s="28"/>
      <c r="P689" s="28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57"/>
      <c r="AC689" s="57"/>
      <c r="AD689" s="57"/>
      <c r="AE689" s="5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</row>
    <row r="690" spans="1:59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49"/>
      <c r="N690" s="49"/>
      <c r="O690" s="28"/>
      <c r="P690" s="28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57"/>
      <c r="AC690" s="57"/>
      <c r="AD690" s="57"/>
      <c r="AE690" s="5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</row>
    <row r="691" spans="1:59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49"/>
      <c r="N691" s="49"/>
      <c r="O691" s="28"/>
      <c r="P691" s="28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57"/>
      <c r="AC691" s="57"/>
      <c r="AD691" s="57"/>
      <c r="AE691" s="5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</row>
    <row r="692" spans="1:59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49"/>
      <c r="N692" s="49"/>
      <c r="O692" s="28"/>
      <c r="P692" s="28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57"/>
      <c r="AC692" s="57"/>
      <c r="AD692" s="57"/>
      <c r="AE692" s="5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</row>
    <row r="693" spans="1:59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49"/>
      <c r="N693" s="49"/>
      <c r="O693" s="28"/>
      <c r="P693" s="28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57"/>
      <c r="AC693" s="57"/>
      <c r="AD693" s="57"/>
      <c r="AE693" s="5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</row>
    <row r="694" spans="1:59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49"/>
      <c r="N694" s="49"/>
      <c r="O694" s="28"/>
      <c r="P694" s="28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57"/>
      <c r="AC694" s="57"/>
      <c r="AD694" s="57"/>
      <c r="AE694" s="5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</row>
    <row r="695" spans="1:59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49"/>
      <c r="N695" s="49"/>
      <c r="O695" s="28"/>
      <c r="P695" s="28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57"/>
      <c r="AC695" s="57"/>
      <c r="AD695" s="57"/>
      <c r="AE695" s="5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</row>
    <row r="696" spans="1:59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49"/>
      <c r="N696" s="49"/>
      <c r="O696" s="28"/>
      <c r="P696" s="28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57"/>
      <c r="AC696" s="57"/>
      <c r="AD696" s="57"/>
      <c r="AE696" s="5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</row>
    <row r="697" spans="1:59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49"/>
      <c r="N697" s="49"/>
      <c r="O697" s="28"/>
      <c r="P697" s="28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57"/>
      <c r="AC697" s="57"/>
      <c r="AD697" s="57"/>
      <c r="AE697" s="5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</row>
    <row r="698" spans="1:59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49"/>
      <c r="N698" s="49"/>
      <c r="O698" s="28"/>
      <c r="P698" s="28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57"/>
      <c r="AC698" s="57"/>
      <c r="AD698" s="57"/>
      <c r="AE698" s="5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</row>
    <row r="699" spans="1:5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49"/>
      <c r="N699" s="49"/>
      <c r="O699" s="28"/>
      <c r="P699" s="28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57"/>
      <c r="AC699" s="57"/>
      <c r="AD699" s="57"/>
      <c r="AE699" s="5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</row>
    <row r="700" spans="1:59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49"/>
      <c r="N700" s="49"/>
      <c r="O700" s="28"/>
      <c r="P700" s="28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57"/>
      <c r="AC700" s="57"/>
      <c r="AD700" s="57"/>
      <c r="AE700" s="5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</row>
    <row r="701" spans="1:59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49"/>
      <c r="N701" s="49"/>
      <c r="O701" s="28"/>
      <c r="P701" s="28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57"/>
      <c r="AC701" s="57"/>
      <c r="AD701" s="57"/>
      <c r="AE701" s="5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</row>
    <row r="702" spans="1:59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49"/>
      <c r="N702" s="49"/>
      <c r="O702" s="28"/>
      <c r="P702" s="28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57"/>
      <c r="AC702" s="57"/>
      <c r="AD702" s="57"/>
      <c r="AE702" s="5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</row>
    <row r="703" spans="1:59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49"/>
      <c r="N703" s="49"/>
      <c r="O703" s="28"/>
      <c r="P703" s="28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57"/>
      <c r="AC703" s="57"/>
      <c r="AD703" s="57"/>
      <c r="AE703" s="5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</row>
    <row r="704" spans="1:59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49"/>
      <c r="N704" s="49"/>
      <c r="O704" s="28"/>
      <c r="P704" s="28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57"/>
      <c r="AC704" s="57"/>
      <c r="AD704" s="57"/>
      <c r="AE704" s="5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</row>
    <row r="705" spans="1:59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49"/>
      <c r="N705" s="49"/>
      <c r="O705" s="28"/>
      <c r="P705" s="28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57"/>
      <c r="AC705" s="57"/>
      <c r="AD705" s="57"/>
      <c r="AE705" s="5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</row>
    <row r="706" spans="1:59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49"/>
      <c r="N706" s="49"/>
      <c r="O706" s="28"/>
      <c r="P706" s="28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57"/>
      <c r="AC706" s="57"/>
      <c r="AD706" s="57"/>
      <c r="AE706" s="5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</row>
    <row r="707" spans="1:59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49"/>
      <c r="N707" s="49"/>
      <c r="O707" s="28"/>
      <c r="P707" s="28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57"/>
      <c r="AC707" s="57"/>
      <c r="AD707" s="57"/>
      <c r="AE707" s="5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</row>
    <row r="708" spans="1:59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49"/>
      <c r="N708" s="49"/>
      <c r="O708" s="28"/>
      <c r="P708" s="28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57"/>
      <c r="AC708" s="57"/>
      <c r="AD708" s="57"/>
      <c r="AE708" s="5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</row>
    <row r="709" spans="1:5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49"/>
      <c r="N709" s="49"/>
      <c r="O709" s="28"/>
      <c r="P709" s="28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57"/>
      <c r="AC709" s="57"/>
      <c r="AD709" s="57"/>
      <c r="AE709" s="5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</row>
    <row r="710" spans="1:59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49"/>
      <c r="N710" s="49"/>
      <c r="O710" s="28"/>
      <c r="P710" s="28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57"/>
      <c r="AC710" s="57"/>
      <c r="AD710" s="57"/>
      <c r="AE710" s="5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</row>
    <row r="711" spans="1:59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49"/>
      <c r="N711" s="49"/>
      <c r="O711" s="28"/>
      <c r="P711" s="28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57"/>
      <c r="AC711" s="57"/>
      <c r="AD711" s="57"/>
      <c r="AE711" s="5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</row>
    <row r="712" spans="1:59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49"/>
      <c r="N712" s="49"/>
      <c r="O712" s="28"/>
      <c r="P712" s="28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57"/>
      <c r="AC712" s="57"/>
      <c r="AD712" s="57"/>
      <c r="AE712" s="5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</row>
    <row r="713" spans="1:59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49"/>
      <c r="N713" s="49"/>
      <c r="O713" s="28"/>
      <c r="P713" s="28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57"/>
      <c r="AC713" s="57"/>
      <c r="AD713" s="57"/>
      <c r="AE713" s="5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</row>
    <row r="714" spans="1:59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49"/>
      <c r="N714" s="49"/>
      <c r="O714" s="28"/>
      <c r="P714" s="28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57"/>
      <c r="AC714" s="57"/>
      <c r="AD714" s="57"/>
      <c r="AE714" s="5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</row>
    <row r="715" spans="1:59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49"/>
      <c r="N715" s="49"/>
      <c r="O715" s="28"/>
      <c r="P715" s="28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57"/>
      <c r="AC715" s="57"/>
      <c r="AD715" s="57"/>
      <c r="AE715" s="5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</row>
    <row r="716" spans="1:59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49"/>
      <c r="N716" s="49"/>
      <c r="O716" s="28"/>
      <c r="P716" s="28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57"/>
      <c r="AC716" s="57"/>
      <c r="AD716" s="57"/>
      <c r="AE716" s="5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</row>
    <row r="717" spans="1:59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49"/>
      <c r="N717" s="49"/>
      <c r="O717" s="28"/>
      <c r="P717" s="28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57"/>
      <c r="AC717" s="57"/>
      <c r="AD717" s="57"/>
      <c r="AE717" s="5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</row>
    <row r="718" spans="1:59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49"/>
      <c r="N718" s="49"/>
      <c r="O718" s="28"/>
      <c r="P718" s="28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57"/>
      <c r="AC718" s="57"/>
      <c r="AD718" s="57"/>
      <c r="AE718" s="5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</row>
    <row r="719" spans="1:5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49"/>
      <c r="N719" s="49"/>
      <c r="O719" s="28"/>
      <c r="P719" s="28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57"/>
      <c r="AC719" s="57"/>
      <c r="AD719" s="57"/>
      <c r="AE719" s="5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</row>
    <row r="720" spans="1:59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49"/>
      <c r="N720" s="49"/>
      <c r="O720" s="28"/>
      <c r="P720" s="28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57"/>
      <c r="AC720" s="57"/>
      <c r="AD720" s="57"/>
      <c r="AE720" s="5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</row>
    <row r="721" spans="1:59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49"/>
      <c r="N721" s="49"/>
      <c r="O721" s="28"/>
      <c r="P721" s="28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57"/>
      <c r="AC721" s="57"/>
      <c r="AD721" s="57"/>
      <c r="AE721" s="5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</row>
    <row r="722" spans="1:59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49"/>
      <c r="N722" s="49"/>
      <c r="O722" s="28"/>
      <c r="P722" s="28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57"/>
      <c r="AC722" s="57"/>
      <c r="AD722" s="57"/>
      <c r="AE722" s="5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</row>
    <row r="723" spans="1:59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49"/>
      <c r="N723" s="49"/>
      <c r="O723" s="28"/>
      <c r="P723" s="28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57"/>
      <c r="AC723" s="57"/>
      <c r="AD723" s="57"/>
      <c r="AE723" s="5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</row>
    <row r="724" spans="1:59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49"/>
      <c r="N724" s="49"/>
      <c r="O724" s="28"/>
      <c r="P724" s="28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57"/>
      <c r="AC724" s="57"/>
      <c r="AD724" s="57"/>
      <c r="AE724" s="5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</row>
    <row r="725" spans="1:59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49"/>
      <c r="N725" s="49"/>
      <c r="O725" s="28"/>
      <c r="P725" s="28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57"/>
      <c r="AC725" s="57"/>
      <c r="AD725" s="57"/>
      <c r="AE725" s="5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</row>
    <row r="726" spans="1:59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49"/>
      <c r="N726" s="49"/>
      <c r="O726" s="28"/>
      <c r="P726" s="28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57"/>
      <c r="AC726" s="57"/>
      <c r="AD726" s="57"/>
      <c r="AE726" s="5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</row>
    <row r="727" spans="1:59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49"/>
      <c r="N727" s="49"/>
      <c r="O727" s="28"/>
      <c r="P727" s="28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57"/>
      <c r="AC727" s="57"/>
      <c r="AD727" s="57"/>
      <c r="AE727" s="5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</row>
    <row r="728" spans="1:59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49"/>
      <c r="N728" s="49"/>
      <c r="O728" s="28"/>
      <c r="P728" s="28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57"/>
      <c r="AC728" s="57"/>
      <c r="AD728" s="57"/>
      <c r="AE728" s="5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</row>
    <row r="729" spans="1:5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49"/>
      <c r="N729" s="49"/>
      <c r="O729" s="28"/>
      <c r="P729" s="28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57"/>
      <c r="AC729" s="57"/>
      <c r="AD729" s="57"/>
      <c r="AE729" s="5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</row>
    <row r="730" spans="1:59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49"/>
      <c r="N730" s="49"/>
      <c r="O730" s="28"/>
      <c r="P730" s="28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57"/>
      <c r="AC730" s="57"/>
      <c r="AD730" s="57"/>
      <c r="AE730" s="5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</row>
    <row r="731" spans="1:59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49"/>
      <c r="N731" s="49"/>
      <c r="O731" s="28"/>
      <c r="P731" s="28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57"/>
      <c r="AC731" s="57"/>
      <c r="AD731" s="57"/>
      <c r="AE731" s="5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</row>
    <row r="732" spans="1:59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49"/>
      <c r="N732" s="49"/>
      <c r="O732" s="28"/>
      <c r="P732" s="28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57"/>
      <c r="AC732" s="57"/>
      <c r="AD732" s="57"/>
      <c r="AE732" s="5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</row>
    <row r="733" spans="1:59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49"/>
      <c r="N733" s="49"/>
      <c r="O733" s="28"/>
      <c r="P733" s="28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57"/>
      <c r="AC733" s="57"/>
      <c r="AD733" s="57"/>
      <c r="AE733" s="5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</row>
    <row r="734" spans="1:59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49"/>
      <c r="N734" s="49"/>
      <c r="O734" s="28"/>
      <c r="P734" s="28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57"/>
      <c r="AC734" s="57"/>
      <c r="AD734" s="57"/>
      <c r="AE734" s="5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</row>
    <row r="735" spans="1:59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49"/>
      <c r="N735" s="49"/>
      <c r="O735" s="28"/>
      <c r="P735" s="28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57"/>
      <c r="AC735" s="57"/>
      <c r="AD735" s="57"/>
      <c r="AE735" s="5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</row>
    <row r="736" spans="1:59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49"/>
      <c r="N736" s="49"/>
      <c r="O736" s="28"/>
      <c r="P736" s="28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57"/>
      <c r="AC736" s="57"/>
      <c r="AD736" s="57"/>
      <c r="AE736" s="5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</row>
    <row r="737" spans="1:59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49"/>
      <c r="N737" s="49"/>
      <c r="O737" s="28"/>
      <c r="P737" s="28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57"/>
      <c r="AC737" s="57"/>
      <c r="AD737" s="57"/>
      <c r="AE737" s="5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</row>
    <row r="738" spans="1:59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49"/>
      <c r="N738" s="49"/>
      <c r="O738" s="28"/>
      <c r="P738" s="28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57"/>
      <c r="AC738" s="57"/>
      <c r="AD738" s="57"/>
      <c r="AE738" s="5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</row>
    <row r="739" spans="1:5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49"/>
      <c r="N739" s="49"/>
      <c r="O739" s="28"/>
      <c r="P739" s="28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57"/>
      <c r="AC739" s="57"/>
      <c r="AD739" s="57"/>
      <c r="AE739" s="5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</row>
    <row r="740" spans="1:59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49"/>
      <c r="N740" s="49"/>
      <c r="O740" s="28"/>
      <c r="P740" s="28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57"/>
      <c r="AC740" s="57"/>
      <c r="AD740" s="57"/>
      <c r="AE740" s="5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</row>
    <row r="741" spans="1:59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49"/>
      <c r="N741" s="49"/>
      <c r="O741" s="28"/>
      <c r="P741" s="28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57"/>
      <c r="AC741" s="57"/>
      <c r="AD741" s="57"/>
      <c r="AE741" s="5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</row>
    <row r="742" spans="1:59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49"/>
      <c r="N742" s="49"/>
      <c r="O742" s="28"/>
      <c r="P742" s="28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57"/>
      <c r="AC742" s="57"/>
      <c r="AD742" s="57"/>
      <c r="AE742" s="5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</row>
    <row r="743" spans="1:59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49"/>
      <c r="N743" s="49"/>
      <c r="O743" s="28"/>
      <c r="P743" s="28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57"/>
      <c r="AC743" s="57"/>
      <c r="AD743" s="57"/>
      <c r="AE743" s="5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</row>
    <row r="744" spans="1:59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49"/>
      <c r="N744" s="49"/>
      <c r="O744" s="28"/>
      <c r="P744" s="28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57"/>
      <c r="AC744" s="57"/>
      <c r="AD744" s="57"/>
      <c r="AE744" s="5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</row>
    <row r="745" spans="1:59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49"/>
      <c r="N745" s="49"/>
      <c r="O745" s="28"/>
      <c r="P745" s="28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57"/>
      <c r="AC745" s="57"/>
      <c r="AD745" s="57"/>
      <c r="AE745" s="5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</row>
    <row r="746" spans="1:59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49"/>
      <c r="N746" s="49"/>
      <c r="O746" s="28"/>
      <c r="P746" s="28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57"/>
      <c r="AC746" s="57"/>
      <c r="AD746" s="57"/>
      <c r="AE746" s="5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</row>
    <row r="747" spans="1:59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49"/>
      <c r="N747" s="49"/>
      <c r="O747" s="28"/>
      <c r="P747" s="28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57"/>
      <c r="AC747" s="57"/>
      <c r="AD747" s="57"/>
      <c r="AE747" s="5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</row>
    <row r="748" spans="1:59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49"/>
      <c r="N748" s="49"/>
      <c r="O748" s="28"/>
      <c r="P748" s="28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57"/>
      <c r="AC748" s="57"/>
      <c r="AD748" s="57"/>
      <c r="AE748" s="5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</row>
    <row r="749" spans="1:5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49"/>
      <c r="N749" s="49"/>
      <c r="O749" s="28"/>
      <c r="P749" s="28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57"/>
      <c r="AC749" s="57"/>
      <c r="AD749" s="57"/>
      <c r="AE749" s="5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</row>
    <row r="750" spans="1:59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49"/>
      <c r="N750" s="49"/>
      <c r="O750" s="28"/>
      <c r="P750" s="28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57"/>
      <c r="AC750" s="57"/>
      <c r="AD750" s="57"/>
      <c r="AE750" s="5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</row>
    <row r="751" spans="1:59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49"/>
      <c r="N751" s="49"/>
      <c r="O751" s="28"/>
      <c r="P751" s="28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57"/>
      <c r="AC751" s="57"/>
      <c r="AD751" s="57"/>
      <c r="AE751" s="5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</row>
    <row r="752" spans="1:59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49"/>
      <c r="N752" s="49"/>
      <c r="O752" s="28"/>
      <c r="P752" s="28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57"/>
      <c r="AC752" s="57"/>
      <c r="AD752" s="57"/>
      <c r="AE752" s="5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</row>
    <row r="753" spans="1:59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49"/>
      <c r="N753" s="49"/>
      <c r="O753" s="28"/>
      <c r="P753" s="28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57"/>
      <c r="AC753" s="57"/>
      <c r="AD753" s="57"/>
      <c r="AE753" s="5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</row>
    <row r="754" spans="1:59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49"/>
      <c r="N754" s="49"/>
      <c r="O754" s="28"/>
      <c r="P754" s="28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57"/>
      <c r="AC754" s="57"/>
      <c r="AD754" s="57"/>
      <c r="AE754" s="5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</row>
    <row r="755" spans="1:59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49"/>
      <c r="N755" s="49"/>
      <c r="O755" s="28"/>
      <c r="P755" s="28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57"/>
      <c r="AC755" s="57"/>
      <c r="AD755" s="57"/>
      <c r="AE755" s="5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</row>
    <row r="756" spans="1:59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49"/>
      <c r="N756" s="49"/>
      <c r="O756" s="28"/>
      <c r="P756" s="28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57"/>
      <c r="AC756" s="57"/>
      <c r="AD756" s="57"/>
      <c r="AE756" s="5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</row>
    <row r="757" spans="1:59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49"/>
      <c r="N757" s="49"/>
      <c r="O757" s="28"/>
      <c r="P757" s="28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57"/>
      <c r="AC757" s="57"/>
      <c r="AD757" s="57"/>
      <c r="AE757" s="5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</row>
    <row r="758" spans="1:59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49"/>
      <c r="N758" s="49"/>
      <c r="O758" s="28"/>
      <c r="P758" s="28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57"/>
      <c r="AC758" s="57"/>
      <c r="AD758" s="57"/>
      <c r="AE758" s="5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</row>
    <row r="759" spans="1: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49"/>
      <c r="N759" s="49"/>
      <c r="O759" s="28"/>
      <c r="P759" s="28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57"/>
      <c r="AC759" s="57"/>
      <c r="AD759" s="57"/>
      <c r="AE759" s="5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</row>
    <row r="760" spans="1:59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49"/>
      <c r="N760" s="49"/>
      <c r="O760" s="28"/>
      <c r="P760" s="28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57"/>
      <c r="AC760" s="57"/>
      <c r="AD760" s="57"/>
      <c r="AE760" s="5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</row>
    <row r="761" spans="1:59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49"/>
      <c r="N761" s="49"/>
      <c r="O761" s="28"/>
      <c r="P761" s="28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57"/>
      <c r="AC761" s="57"/>
      <c r="AD761" s="57"/>
      <c r="AE761" s="5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</row>
    <row r="762" spans="1:59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49"/>
      <c r="N762" s="49"/>
      <c r="O762" s="28"/>
      <c r="P762" s="28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57"/>
      <c r="AC762" s="57"/>
      <c r="AD762" s="57"/>
      <c r="AE762" s="5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</row>
    <row r="763" spans="1:59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49"/>
      <c r="N763" s="49"/>
      <c r="O763" s="28"/>
      <c r="P763" s="28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57"/>
      <c r="AC763" s="57"/>
      <c r="AD763" s="57"/>
      <c r="AE763" s="5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</row>
    <row r="764" spans="1:59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49"/>
      <c r="N764" s="49"/>
      <c r="O764" s="28"/>
      <c r="P764" s="28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57"/>
      <c r="AC764" s="57"/>
      <c r="AD764" s="57"/>
      <c r="AE764" s="5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</row>
    <row r="765" spans="1:59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49"/>
      <c r="N765" s="49"/>
      <c r="O765" s="28"/>
      <c r="P765" s="28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57"/>
      <c r="AC765" s="57"/>
      <c r="AD765" s="57"/>
      <c r="AE765" s="5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</row>
    <row r="766" spans="1:59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49"/>
      <c r="N766" s="49"/>
      <c r="O766" s="28"/>
      <c r="P766" s="28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57"/>
      <c r="AC766" s="57"/>
      <c r="AD766" s="57"/>
      <c r="AE766" s="5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</row>
    <row r="767" spans="1:59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49"/>
      <c r="N767" s="49"/>
      <c r="O767" s="28"/>
      <c r="P767" s="28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57"/>
      <c r="AC767" s="57"/>
      <c r="AD767" s="57"/>
      <c r="AE767" s="5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</row>
    <row r="768" spans="1:59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49"/>
      <c r="N768" s="49"/>
      <c r="O768" s="28"/>
      <c r="P768" s="28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57"/>
      <c r="AC768" s="57"/>
      <c r="AD768" s="57"/>
      <c r="AE768" s="5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</row>
    <row r="769" spans="1:5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49"/>
      <c r="N769" s="49"/>
      <c r="O769" s="28"/>
      <c r="P769" s="28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57"/>
      <c r="AC769" s="57"/>
      <c r="AD769" s="57"/>
      <c r="AE769" s="5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</row>
    <row r="770" spans="1:59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49"/>
      <c r="N770" s="49"/>
      <c r="O770" s="28"/>
      <c r="P770" s="28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57"/>
      <c r="AC770" s="57"/>
      <c r="AD770" s="57"/>
      <c r="AE770" s="5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</row>
    <row r="771" spans="1:59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49"/>
      <c r="N771" s="49"/>
      <c r="O771" s="28"/>
      <c r="P771" s="28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57"/>
      <c r="AC771" s="57"/>
      <c r="AD771" s="57"/>
      <c r="AE771" s="5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</row>
    <row r="772" spans="1:59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49"/>
      <c r="N772" s="49"/>
      <c r="O772" s="28"/>
      <c r="P772" s="28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57"/>
      <c r="AC772" s="57"/>
      <c r="AD772" s="57"/>
      <c r="AE772" s="5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</row>
    <row r="773" spans="1:59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49"/>
      <c r="N773" s="49"/>
      <c r="O773" s="28"/>
      <c r="P773" s="28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57"/>
      <c r="AC773" s="57"/>
      <c r="AD773" s="57"/>
      <c r="AE773" s="5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</row>
    <row r="774" spans="1:59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49"/>
      <c r="N774" s="49"/>
      <c r="O774" s="28"/>
      <c r="P774" s="28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57"/>
      <c r="AC774" s="57"/>
      <c r="AD774" s="57"/>
      <c r="AE774" s="5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</row>
    <row r="775" spans="1:59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49"/>
      <c r="N775" s="49"/>
      <c r="O775" s="28"/>
      <c r="P775" s="28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57"/>
      <c r="AC775" s="57"/>
      <c r="AD775" s="57"/>
      <c r="AE775" s="5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</row>
    <row r="776" spans="1:59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49"/>
      <c r="N776" s="49"/>
      <c r="O776" s="28"/>
      <c r="P776" s="28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57"/>
      <c r="AC776" s="57"/>
      <c r="AD776" s="57"/>
      <c r="AE776" s="5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</row>
    <row r="777" spans="1:59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49"/>
      <c r="N777" s="49"/>
      <c r="O777" s="28"/>
      <c r="P777" s="28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57"/>
      <c r="AC777" s="57"/>
      <c r="AD777" s="57"/>
      <c r="AE777" s="5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</row>
    <row r="778" spans="1:59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49"/>
      <c r="N778" s="49"/>
      <c r="O778" s="28"/>
      <c r="P778" s="28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57"/>
      <c r="AC778" s="57"/>
      <c r="AD778" s="57"/>
      <c r="AE778" s="5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</row>
    <row r="779" spans="1:5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49"/>
      <c r="N779" s="49"/>
      <c r="O779" s="28"/>
      <c r="P779" s="28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57"/>
      <c r="AC779" s="57"/>
      <c r="AD779" s="57"/>
      <c r="AE779" s="5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</row>
    <row r="780" spans="1:59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49"/>
      <c r="N780" s="49"/>
      <c r="O780" s="28"/>
      <c r="P780" s="28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57"/>
      <c r="AC780" s="57"/>
      <c r="AD780" s="57"/>
      <c r="AE780" s="5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</row>
    <row r="781" spans="1:59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49"/>
      <c r="N781" s="49"/>
      <c r="O781" s="28"/>
      <c r="P781" s="28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57"/>
      <c r="AC781" s="57"/>
      <c r="AD781" s="57"/>
      <c r="AE781" s="5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</row>
    <row r="782" spans="1:59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49"/>
      <c r="N782" s="49"/>
      <c r="O782" s="28"/>
      <c r="P782" s="28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57"/>
      <c r="AC782" s="57"/>
      <c r="AD782" s="57"/>
      <c r="AE782" s="5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</row>
    <row r="783" spans="1:59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49"/>
      <c r="N783" s="49"/>
      <c r="O783" s="28"/>
      <c r="P783" s="28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57"/>
      <c r="AC783" s="57"/>
      <c r="AD783" s="57"/>
      <c r="AE783" s="5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</row>
    <row r="784" spans="1:59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49"/>
      <c r="N784" s="49"/>
      <c r="O784" s="28"/>
      <c r="P784" s="28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57"/>
      <c r="AC784" s="57"/>
      <c r="AD784" s="57"/>
      <c r="AE784" s="5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</row>
    <row r="785" spans="1:59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49"/>
      <c r="N785" s="49"/>
      <c r="O785" s="28"/>
      <c r="P785" s="28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57"/>
      <c r="AC785" s="57"/>
      <c r="AD785" s="57"/>
      <c r="AE785" s="5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</row>
    <row r="786" spans="1:59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49"/>
      <c r="N786" s="49"/>
      <c r="O786" s="28"/>
      <c r="P786" s="28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57"/>
      <c r="AC786" s="57"/>
      <c r="AD786" s="57"/>
      <c r="AE786" s="5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</row>
    <row r="787" spans="1:59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49"/>
      <c r="N787" s="49"/>
      <c r="O787" s="28"/>
      <c r="P787" s="28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57"/>
      <c r="AC787" s="57"/>
      <c r="AD787" s="57"/>
      <c r="AE787" s="5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</row>
    <row r="788" spans="1:59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49"/>
      <c r="N788" s="49"/>
      <c r="O788" s="28"/>
      <c r="P788" s="28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57"/>
      <c r="AC788" s="57"/>
      <c r="AD788" s="57"/>
      <c r="AE788" s="5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</row>
    <row r="789" spans="1:5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49"/>
      <c r="N789" s="49"/>
      <c r="O789" s="28"/>
      <c r="P789" s="28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57"/>
      <c r="AC789" s="57"/>
      <c r="AD789" s="57"/>
      <c r="AE789" s="5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</row>
    <row r="790" spans="1:59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49"/>
      <c r="N790" s="49"/>
      <c r="O790" s="28"/>
      <c r="P790" s="28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57"/>
      <c r="AC790" s="57"/>
      <c r="AD790" s="57"/>
      <c r="AE790" s="5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</row>
    <row r="791" spans="1:59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49"/>
      <c r="N791" s="49"/>
      <c r="O791" s="28"/>
      <c r="P791" s="28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57"/>
      <c r="AC791" s="57"/>
      <c r="AD791" s="57"/>
      <c r="AE791" s="5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</row>
    <row r="792" spans="1:59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49"/>
      <c r="N792" s="49"/>
      <c r="O792" s="28"/>
      <c r="P792" s="28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57"/>
      <c r="AC792" s="57"/>
      <c r="AD792" s="57"/>
      <c r="AE792" s="5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</row>
    <row r="793" spans="1:59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49"/>
      <c r="N793" s="49"/>
      <c r="O793" s="28"/>
      <c r="P793" s="28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57"/>
      <c r="AC793" s="57"/>
      <c r="AD793" s="57"/>
      <c r="AE793" s="5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</row>
    <row r="794" spans="1:59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49"/>
      <c r="N794" s="49"/>
      <c r="O794" s="28"/>
      <c r="P794" s="28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57"/>
      <c r="AC794" s="57"/>
      <c r="AD794" s="57"/>
      <c r="AE794" s="5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</row>
    <row r="795" spans="1:59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49"/>
      <c r="N795" s="49"/>
      <c r="O795" s="28"/>
      <c r="P795" s="28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57"/>
      <c r="AC795" s="57"/>
      <c r="AD795" s="57"/>
      <c r="AE795" s="5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</row>
    <row r="796" spans="1:59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49"/>
      <c r="N796" s="49"/>
      <c r="O796" s="28"/>
      <c r="P796" s="28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57"/>
      <c r="AC796" s="57"/>
      <c r="AD796" s="57"/>
      <c r="AE796" s="5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</row>
    <row r="797" spans="1:59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49"/>
      <c r="N797" s="49"/>
      <c r="O797" s="28"/>
      <c r="P797" s="28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57"/>
      <c r="AC797" s="57"/>
      <c r="AD797" s="57"/>
      <c r="AE797" s="5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</row>
    <row r="798" spans="1:59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49"/>
      <c r="N798" s="49"/>
      <c r="O798" s="28"/>
      <c r="P798" s="28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57"/>
      <c r="AC798" s="57"/>
      <c r="AD798" s="57"/>
      <c r="AE798" s="5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</row>
    <row r="799" spans="1:5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49"/>
      <c r="N799" s="49"/>
      <c r="O799" s="28"/>
      <c r="P799" s="28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57"/>
      <c r="AC799" s="57"/>
      <c r="AD799" s="57"/>
      <c r="AE799" s="5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</row>
    <row r="800" spans="1:59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49"/>
      <c r="N800" s="49"/>
      <c r="O800" s="28"/>
      <c r="P800" s="28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57"/>
      <c r="AC800" s="57"/>
      <c r="AD800" s="57"/>
      <c r="AE800" s="5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</row>
    <row r="801" spans="1:59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49"/>
      <c r="N801" s="49"/>
      <c r="O801" s="28"/>
      <c r="P801" s="28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57"/>
      <c r="AC801" s="57"/>
      <c r="AD801" s="57"/>
      <c r="AE801" s="5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</row>
    <row r="802" spans="1:59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49"/>
      <c r="N802" s="49"/>
      <c r="O802" s="28"/>
      <c r="P802" s="28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57"/>
      <c r="AC802" s="57"/>
      <c r="AD802" s="57"/>
      <c r="AE802" s="5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</row>
    <row r="803" spans="1:59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49"/>
      <c r="N803" s="49"/>
      <c r="O803" s="28"/>
      <c r="P803" s="28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57"/>
      <c r="AC803" s="57"/>
      <c r="AD803" s="57"/>
      <c r="AE803" s="5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</row>
    <row r="804" spans="1:59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49"/>
      <c r="N804" s="49"/>
      <c r="O804" s="28"/>
      <c r="P804" s="28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57"/>
      <c r="AC804" s="57"/>
      <c r="AD804" s="57"/>
      <c r="AE804" s="5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</row>
    <row r="805" spans="1:59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49"/>
      <c r="N805" s="49"/>
      <c r="O805" s="28"/>
      <c r="P805" s="28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57"/>
      <c r="AC805" s="57"/>
      <c r="AD805" s="57"/>
      <c r="AE805" s="5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</row>
    <row r="806" spans="1:59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49"/>
      <c r="N806" s="49"/>
      <c r="O806" s="28"/>
      <c r="P806" s="28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57"/>
      <c r="AC806" s="57"/>
      <c r="AD806" s="57"/>
      <c r="AE806" s="5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</row>
    <row r="807" spans="1:59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49"/>
      <c r="N807" s="49"/>
      <c r="O807" s="28"/>
      <c r="P807" s="28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57"/>
      <c r="AC807" s="57"/>
      <c r="AD807" s="57"/>
      <c r="AE807" s="5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</row>
    <row r="808" spans="1:59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49"/>
      <c r="N808" s="49"/>
      <c r="O808" s="28"/>
      <c r="P808" s="28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57"/>
      <c r="AC808" s="57"/>
      <c r="AD808" s="57"/>
      <c r="AE808" s="5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</row>
    <row r="809" spans="1:5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49"/>
      <c r="N809" s="49"/>
      <c r="O809" s="28"/>
      <c r="P809" s="28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57"/>
      <c r="AC809" s="57"/>
      <c r="AD809" s="57"/>
      <c r="AE809" s="5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</row>
    <row r="810" spans="1:59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49"/>
      <c r="N810" s="49"/>
      <c r="O810" s="28"/>
      <c r="P810" s="28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57"/>
      <c r="AC810" s="57"/>
      <c r="AD810" s="57"/>
      <c r="AE810" s="5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</row>
    <row r="811" spans="1:59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49"/>
      <c r="N811" s="49"/>
      <c r="O811" s="28"/>
      <c r="P811" s="28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57"/>
      <c r="AC811" s="57"/>
      <c r="AD811" s="57"/>
      <c r="AE811" s="5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</row>
    <row r="812" spans="1:59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49"/>
      <c r="N812" s="49"/>
      <c r="O812" s="28"/>
      <c r="P812" s="28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57"/>
      <c r="AC812" s="57"/>
      <c r="AD812" s="57"/>
      <c r="AE812" s="5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</row>
    <row r="813" spans="1:59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49"/>
      <c r="N813" s="49"/>
      <c r="O813" s="28"/>
      <c r="P813" s="28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57"/>
      <c r="AC813" s="57"/>
      <c r="AD813" s="57"/>
      <c r="AE813" s="5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</row>
    <row r="814" spans="1:59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49"/>
      <c r="N814" s="49"/>
      <c r="O814" s="28"/>
      <c r="P814" s="28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57"/>
      <c r="AC814" s="57"/>
      <c r="AD814" s="57"/>
      <c r="AE814" s="5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</row>
    <row r="815" spans="1:59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49"/>
      <c r="N815" s="49"/>
      <c r="O815" s="28"/>
      <c r="P815" s="28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57"/>
      <c r="AC815" s="57"/>
      <c r="AD815" s="57"/>
      <c r="AE815" s="5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</row>
    <row r="816" spans="1:59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49"/>
      <c r="N816" s="49"/>
      <c r="O816" s="28"/>
      <c r="P816" s="28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57"/>
      <c r="AC816" s="57"/>
      <c r="AD816" s="57"/>
      <c r="AE816" s="5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</row>
    <row r="817" spans="1:59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49"/>
      <c r="N817" s="49"/>
      <c r="O817" s="28"/>
      <c r="P817" s="28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57"/>
      <c r="AC817" s="57"/>
      <c r="AD817" s="57"/>
      <c r="AE817" s="5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</row>
    <row r="818" spans="1:59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49"/>
      <c r="N818" s="49"/>
      <c r="O818" s="28"/>
      <c r="P818" s="28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57"/>
      <c r="AC818" s="57"/>
      <c r="AD818" s="57"/>
      <c r="AE818" s="5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</row>
    <row r="819" spans="1:5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49"/>
      <c r="N819" s="49"/>
      <c r="O819" s="28"/>
      <c r="P819" s="28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57"/>
      <c r="AC819" s="57"/>
      <c r="AD819" s="57"/>
      <c r="AE819" s="5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</row>
    <row r="820" spans="1:59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49"/>
      <c r="N820" s="49"/>
      <c r="O820" s="28"/>
      <c r="P820" s="28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57"/>
      <c r="AC820" s="57"/>
      <c r="AD820" s="57"/>
      <c r="AE820" s="5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</row>
    <row r="821" spans="1:59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49"/>
      <c r="N821" s="49"/>
      <c r="O821" s="28"/>
      <c r="P821" s="28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57"/>
      <c r="AC821" s="57"/>
      <c r="AD821" s="57"/>
      <c r="AE821" s="5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</row>
    <row r="822" spans="1:59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49"/>
      <c r="N822" s="49"/>
      <c r="O822" s="28"/>
      <c r="P822" s="28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57"/>
      <c r="AC822" s="57"/>
      <c r="AD822" s="57"/>
      <c r="AE822" s="5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</row>
    <row r="823" spans="1:59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49"/>
      <c r="N823" s="49"/>
      <c r="O823" s="28"/>
      <c r="P823" s="28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57"/>
      <c r="AC823" s="57"/>
      <c r="AD823" s="57"/>
      <c r="AE823" s="5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</row>
    <row r="824" spans="1:59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49"/>
      <c r="N824" s="49"/>
      <c r="O824" s="28"/>
      <c r="P824" s="28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57"/>
      <c r="AC824" s="57"/>
      <c r="AD824" s="57"/>
      <c r="AE824" s="5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</row>
    <row r="825" spans="1:59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49"/>
      <c r="N825" s="49"/>
      <c r="O825" s="28"/>
      <c r="P825" s="28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57"/>
      <c r="AC825" s="57"/>
      <c r="AD825" s="57"/>
      <c r="AE825" s="5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</row>
    <row r="826" spans="1:59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49"/>
      <c r="N826" s="49"/>
      <c r="O826" s="28"/>
      <c r="P826" s="28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57"/>
      <c r="AC826" s="57"/>
      <c r="AD826" s="57"/>
      <c r="AE826" s="5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</row>
    <row r="827" spans="1:59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49"/>
      <c r="N827" s="49"/>
      <c r="O827" s="28"/>
      <c r="P827" s="28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57"/>
      <c r="AC827" s="57"/>
      <c r="AD827" s="57"/>
      <c r="AE827" s="5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</row>
    <row r="828" spans="1:59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49"/>
      <c r="N828" s="49"/>
      <c r="O828" s="28"/>
      <c r="P828" s="28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57"/>
      <c r="AC828" s="57"/>
      <c r="AD828" s="57"/>
      <c r="AE828" s="5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</row>
    <row r="829" spans="1:5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49"/>
      <c r="N829" s="49"/>
      <c r="O829" s="28"/>
      <c r="P829" s="28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57"/>
      <c r="AC829" s="57"/>
      <c r="AD829" s="57"/>
      <c r="AE829" s="5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</row>
    <row r="830" spans="1:59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49"/>
      <c r="N830" s="49"/>
      <c r="O830" s="28"/>
      <c r="P830" s="28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57"/>
      <c r="AC830" s="57"/>
      <c r="AD830" s="57"/>
      <c r="AE830" s="5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</row>
    <row r="831" spans="1:59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49"/>
      <c r="N831" s="49"/>
      <c r="O831" s="28"/>
      <c r="P831" s="28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57"/>
      <c r="AC831" s="57"/>
      <c r="AD831" s="57"/>
      <c r="AE831" s="5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</row>
    <row r="832" spans="1:59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49"/>
      <c r="N832" s="49"/>
      <c r="O832" s="28"/>
      <c r="P832" s="28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57"/>
      <c r="AC832" s="57"/>
      <c r="AD832" s="57"/>
      <c r="AE832" s="5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</row>
    <row r="833" spans="1:59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49"/>
      <c r="N833" s="49"/>
      <c r="O833" s="28"/>
      <c r="P833" s="28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57"/>
      <c r="AC833" s="57"/>
      <c r="AD833" s="57"/>
      <c r="AE833" s="5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</row>
    <row r="834" spans="1:59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49"/>
      <c r="N834" s="49"/>
      <c r="O834" s="28"/>
      <c r="P834" s="28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57"/>
      <c r="AC834" s="57"/>
      <c r="AD834" s="57"/>
      <c r="AE834" s="5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</row>
    <row r="835" spans="1:59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49"/>
      <c r="N835" s="49"/>
      <c r="O835" s="28"/>
      <c r="P835" s="28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57"/>
      <c r="AC835" s="57"/>
      <c r="AD835" s="57"/>
      <c r="AE835" s="5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</row>
    <row r="836" spans="1:59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49"/>
      <c r="N836" s="49"/>
      <c r="O836" s="28"/>
      <c r="P836" s="28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57"/>
      <c r="AC836" s="57"/>
      <c r="AD836" s="57"/>
      <c r="AE836" s="5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</row>
    <row r="837" spans="1:59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49"/>
      <c r="N837" s="49"/>
      <c r="O837" s="28"/>
      <c r="P837" s="28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57"/>
      <c r="AC837" s="57"/>
      <c r="AD837" s="57"/>
      <c r="AE837" s="5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</row>
    <row r="838" spans="1:59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49"/>
      <c r="N838" s="49"/>
      <c r="O838" s="28"/>
      <c r="P838" s="28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57"/>
      <c r="AC838" s="57"/>
      <c r="AD838" s="57"/>
      <c r="AE838" s="5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</row>
    <row r="839" spans="1:5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49"/>
      <c r="N839" s="49"/>
      <c r="O839" s="28"/>
      <c r="P839" s="28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57"/>
      <c r="AC839" s="57"/>
      <c r="AD839" s="57"/>
      <c r="AE839" s="5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</row>
    <row r="840" spans="1:59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49"/>
      <c r="N840" s="49"/>
      <c r="O840" s="28"/>
      <c r="P840" s="28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57"/>
      <c r="AC840" s="57"/>
      <c r="AD840" s="57"/>
      <c r="AE840" s="5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</row>
    <row r="841" spans="1:59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49"/>
      <c r="N841" s="49"/>
      <c r="O841" s="28"/>
      <c r="P841" s="28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57"/>
      <c r="AC841" s="57"/>
      <c r="AD841" s="57"/>
      <c r="AE841" s="5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</row>
    <row r="842" spans="1:59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49"/>
      <c r="N842" s="49"/>
      <c r="O842" s="28"/>
      <c r="P842" s="28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57"/>
      <c r="AC842" s="57"/>
      <c r="AD842" s="57"/>
      <c r="AE842" s="5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</row>
    <row r="843" spans="1:59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49"/>
      <c r="N843" s="49"/>
      <c r="O843" s="28"/>
      <c r="P843" s="28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57"/>
      <c r="AC843" s="57"/>
      <c r="AD843" s="57"/>
      <c r="AE843" s="5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</row>
    <row r="844" spans="1:59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49"/>
      <c r="N844" s="49"/>
      <c r="O844" s="28"/>
      <c r="P844" s="28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57"/>
      <c r="AC844" s="57"/>
      <c r="AD844" s="57"/>
      <c r="AE844" s="5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</row>
    <row r="845" spans="1:59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49"/>
      <c r="N845" s="49"/>
      <c r="O845" s="28"/>
      <c r="P845" s="28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57"/>
      <c r="AC845" s="57"/>
      <c r="AD845" s="57"/>
      <c r="AE845" s="5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</row>
    <row r="846" spans="1:59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49"/>
      <c r="N846" s="49"/>
      <c r="O846" s="28"/>
      <c r="P846" s="28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57"/>
      <c r="AC846" s="57"/>
      <c r="AD846" s="57"/>
      <c r="AE846" s="5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</row>
    <row r="847" spans="1:59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49"/>
      <c r="N847" s="49"/>
      <c r="O847" s="28"/>
      <c r="P847" s="28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57"/>
      <c r="AC847" s="57"/>
      <c r="AD847" s="57"/>
      <c r="AE847" s="5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</row>
    <row r="848" spans="1:59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49"/>
      <c r="N848" s="49"/>
      <c r="O848" s="28"/>
      <c r="P848" s="28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57"/>
      <c r="AC848" s="57"/>
      <c r="AD848" s="57"/>
      <c r="AE848" s="5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</row>
    <row r="849" spans="1:5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49"/>
      <c r="N849" s="49"/>
      <c r="O849" s="28"/>
      <c r="P849" s="28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57"/>
      <c r="AC849" s="57"/>
      <c r="AD849" s="57"/>
      <c r="AE849" s="5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</row>
    <row r="850" spans="1:59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49"/>
      <c r="N850" s="49"/>
      <c r="O850" s="28"/>
      <c r="P850" s="28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57"/>
      <c r="AC850" s="57"/>
      <c r="AD850" s="57"/>
      <c r="AE850" s="5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</row>
    <row r="851" spans="1:59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49"/>
      <c r="N851" s="49"/>
      <c r="O851" s="28"/>
      <c r="P851" s="28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57"/>
      <c r="AC851" s="57"/>
      <c r="AD851" s="57"/>
      <c r="AE851" s="5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</row>
    <row r="852" spans="1:59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49"/>
      <c r="N852" s="49"/>
      <c r="O852" s="28"/>
      <c r="P852" s="28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57"/>
      <c r="AC852" s="57"/>
      <c r="AD852" s="57"/>
      <c r="AE852" s="5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</row>
    <row r="853" spans="1:59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49"/>
      <c r="N853" s="49"/>
      <c r="O853" s="28"/>
      <c r="P853" s="28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57"/>
      <c r="AC853" s="57"/>
      <c r="AD853" s="57"/>
      <c r="AE853" s="5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</row>
    <row r="854" spans="1:59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49"/>
      <c r="N854" s="49"/>
      <c r="O854" s="28"/>
      <c r="P854" s="28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57"/>
      <c r="AC854" s="57"/>
      <c r="AD854" s="57"/>
      <c r="AE854" s="5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</row>
    <row r="855" spans="1:59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49"/>
      <c r="N855" s="49"/>
      <c r="O855" s="28"/>
      <c r="P855" s="28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57"/>
      <c r="AC855" s="57"/>
      <c r="AD855" s="57"/>
      <c r="AE855" s="5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</row>
    <row r="856" spans="1:59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49"/>
      <c r="N856" s="49"/>
      <c r="O856" s="28"/>
      <c r="P856" s="28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57"/>
      <c r="AC856" s="57"/>
      <c r="AD856" s="57"/>
      <c r="AE856" s="5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</row>
    <row r="857" spans="1:59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49"/>
      <c r="N857" s="49"/>
      <c r="O857" s="28"/>
      <c r="P857" s="28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57"/>
      <c r="AC857" s="57"/>
      <c r="AD857" s="57"/>
      <c r="AE857" s="5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</row>
    <row r="858" spans="1:59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49"/>
      <c r="N858" s="49"/>
      <c r="O858" s="28"/>
      <c r="P858" s="28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57"/>
      <c r="AC858" s="57"/>
      <c r="AD858" s="57"/>
      <c r="AE858" s="5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</row>
    <row r="859" spans="1: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49"/>
      <c r="N859" s="49"/>
      <c r="O859" s="28"/>
      <c r="P859" s="28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57"/>
      <c r="AC859" s="57"/>
      <c r="AD859" s="57"/>
      <c r="AE859" s="5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</row>
    <row r="860" spans="1:59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49"/>
      <c r="N860" s="49"/>
      <c r="O860" s="28"/>
      <c r="P860" s="28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57"/>
      <c r="AC860" s="57"/>
      <c r="AD860" s="57"/>
      <c r="AE860" s="5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</row>
    <row r="861" spans="1:59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49"/>
      <c r="N861" s="49"/>
      <c r="O861" s="28"/>
      <c r="P861" s="28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57"/>
      <c r="AC861" s="57"/>
      <c r="AD861" s="57"/>
      <c r="AE861" s="5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</row>
    <row r="862" spans="1:59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49"/>
      <c r="N862" s="49"/>
      <c r="O862" s="28"/>
      <c r="P862" s="28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57"/>
      <c r="AC862" s="57"/>
      <c r="AD862" s="57"/>
      <c r="AE862" s="5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</row>
    <row r="863" spans="1:59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49"/>
      <c r="N863" s="49"/>
      <c r="O863" s="28"/>
      <c r="P863" s="28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57"/>
      <c r="AC863" s="57"/>
      <c r="AD863" s="57"/>
      <c r="AE863" s="5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</row>
    <row r="864" spans="1:59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49"/>
      <c r="N864" s="49"/>
      <c r="O864" s="28"/>
      <c r="P864" s="28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57"/>
      <c r="AC864" s="57"/>
      <c r="AD864" s="57"/>
      <c r="AE864" s="5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</row>
    <row r="865" spans="1:59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49"/>
      <c r="N865" s="49"/>
      <c r="O865" s="28"/>
      <c r="P865" s="28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57"/>
      <c r="AC865" s="57"/>
      <c r="AD865" s="57"/>
      <c r="AE865" s="5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</row>
    <row r="866" spans="1:59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49"/>
      <c r="N866" s="49"/>
      <c r="O866" s="28"/>
      <c r="P866" s="28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57"/>
      <c r="AC866" s="57"/>
      <c r="AD866" s="57"/>
      <c r="AE866" s="5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</row>
    <row r="867" spans="1:59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49"/>
      <c r="N867" s="49"/>
      <c r="O867" s="28"/>
      <c r="P867" s="28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57"/>
      <c r="AC867" s="57"/>
      <c r="AD867" s="57"/>
      <c r="AE867" s="5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</row>
    <row r="868" spans="1:59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49"/>
      <c r="N868" s="49"/>
      <c r="O868" s="28"/>
      <c r="P868" s="28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57"/>
      <c r="AC868" s="57"/>
      <c r="AD868" s="57"/>
      <c r="AE868" s="5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</row>
    <row r="869" spans="1:5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49"/>
      <c r="N869" s="49"/>
      <c r="O869" s="28"/>
      <c r="P869" s="28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57"/>
      <c r="AC869" s="57"/>
      <c r="AD869" s="57"/>
      <c r="AE869" s="5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</row>
    <row r="870" spans="1:59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49"/>
      <c r="N870" s="49"/>
      <c r="O870" s="28"/>
      <c r="P870" s="28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57"/>
      <c r="AC870" s="57"/>
      <c r="AD870" s="57"/>
      <c r="AE870" s="5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</row>
    <row r="871" spans="1:59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49"/>
      <c r="N871" s="49"/>
      <c r="O871" s="28"/>
      <c r="P871" s="28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57"/>
      <c r="AC871" s="57"/>
      <c r="AD871" s="57"/>
      <c r="AE871" s="5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</row>
    <row r="872" spans="1:59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49"/>
      <c r="N872" s="49"/>
      <c r="O872" s="28"/>
      <c r="P872" s="28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57"/>
      <c r="AC872" s="57"/>
      <c r="AD872" s="57"/>
      <c r="AE872" s="5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</row>
    <row r="873" spans="1:59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49"/>
      <c r="N873" s="49"/>
      <c r="O873" s="28"/>
      <c r="P873" s="28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57"/>
      <c r="AC873" s="57"/>
      <c r="AD873" s="57"/>
      <c r="AE873" s="5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</row>
    <row r="874" spans="1:59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49"/>
      <c r="N874" s="49"/>
      <c r="O874" s="28"/>
      <c r="P874" s="28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57"/>
      <c r="AC874" s="57"/>
      <c r="AD874" s="57"/>
      <c r="AE874" s="5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</row>
    <row r="875" spans="1:59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49"/>
      <c r="N875" s="49"/>
      <c r="O875" s="28"/>
      <c r="P875" s="28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57"/>
      <c r="AC875" s="57"/>
      <c r="AD875" s="57"/>
      <c r="AE875" s="5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</row>
    <row r="876" spans="1:59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49"/>
      <c r="N876" s="49"/>
      <c r="O876" s="28"/>
      <c r="P876" s="28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57"/>
      <c r="AC876" s="57"/>
      <c r="AD876" s="57"/>
      <c r="AE876" s="5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</row>
    <row r="877" spans="1:59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49"/>
      <c r="N877" s="49"/>
      <c r="O877" s="28"/>
      <c r="P877" s="28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57"/>
      <c r="AC877" s="57"/>
      <c r="AD877" s="57"/>
      <c r="AE877" s="5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</row>
    <row r="878" spans="1:59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49"/>
      <c r="N878" s="49"/>
      <c r="O878" s="28"/>
      <c r="P878" s="28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57"/>
      <c r="AC878" s="57"/>
      <c r="AD878" s="57"/>
      <c r="AE878" s="5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</row>
    <row r="879" spans="1:5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49"/>
      <c r="N879" s="49"/>
      <c r="O879" s="28"/>
      <c r="P879" s="28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57"/>
      <c r="AC879" s="57"/>
      <c r="AD879" s="57"/>
      <c r="AE879" s="5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</row>
    <row r="880" spans="1:59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49"/>
      <c r="N880" s="49"/>
      <c r="O880" s="28"/>
      <c r="P880" s="28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57"/>
      <c r="AC880" s="57"/>
      <c r="AD880" s="57"/>
      <c r="AE880" s="5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</row>
    <row r="881" spans="1:59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49"/>
      <c r="N881" s="49"/>
      <c r="O881" s="28"/>
      <c r="P881" s="28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57"/>
      <c r="AC881" s="57"/>
      <c r="AD881" s="57"/>
      <c r="AE881" s="5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</row>
    <row r="882" spans="1:59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49"/>
      <c r="N882" s="49"/>
      <c r="O882" s="28"/>
      <c r="P882" s="28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57"/>
      <c r="AC882" s="57"/>
      <c r="AD882" s="57"/>
      <c r="AE882" s="5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</row>
    <row r="883" spans="1:59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49"/>
      <c r="N883" s="49"/>
      <c r="O883" s="28"/>
      <c r="P883" s="28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57"/>
      <c r="AC883" s="57"/>
      <c r="AD883" s="57"/>
      <c r="AE883" s="5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</row>
    <row r="884" spans="1:59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49"/>
      <c r="N884" s="49"/>
      <c r="O884" s="28"/>
      <c r="P884" s="28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57"/>
      <c r="AC884" s="57"/>
      <c r="AD884" s="57"/>
      <c r="AE884" s="5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</row>
    <row r="885" spans="1:59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49"/>
      <c r="N885" s="49"/>
      <c r="O885" s="28"/>
      <c r="P885" s="28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57"/>
      <c r="AC885" s="57"/>
      <c r="AD885" s="57"/>
      <c r="AE885" s="5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</row>
    <row r="886" spans="1:59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49"/>
      <c r="N886" s="49"/>
      <c r="O886" s="28"/>
      <c r="P886" s="28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57"/>
      <c r="AC886" s="57"/>
      <c r="AD886" s="57"/>
      <c r="AE886" s="5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</row>
    <row r="887" spans="1:59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49"/>
      <c r="N887" s="49"/>
      <c r="O887" s="28"/>
      <c r="P887" s="28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57"/>
      <c r="AC887" s="57"/>
      <c r="AD887" s="57"/>
      <c r="AE887" s="5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</row>
    <row r="888" spans="1:59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49"/>
      <c r="N888" s="49"/>
      <c r="O888" s="28"/>
      <c r="P888" s="28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57"/>
      <c r="AC888" s="57"/>
      <c r="AD888" s="57"/>
      <c r="AE888" s="5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</row>
    <row r="889" spans="1:5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49"/>
      <c r="N889" s="49"/>
      <c r="O889" s="28"/>
      <c r="P889" s="28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57"/>
      <c r="AC889" s="57"/>
      <c r="AD889" s="57"/>
      <c r="AE889" s="5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</row>
    <row r="890" spans="1:59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49"/>
      <c r="N890" s="49"/>
      <c r="O890" s="28"/>
      <c r="P890" s="28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57"/>
      <c r="AC890" s="57"/>
      <c r="AD890" s="57"/>
      <c r="AE890" s="5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</row>
    <row r="891" spans="1:59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49"/>
      <c r="N891" s="49"/>
      <c r="O891" s="28"/>
      <c r="P891" s="28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57"/>
      <c r="AC891" s="57"/>
      <c r="AD891" s="57"/>
      <c r="AE891" s="5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</row>
    <row r="892" spans="1:59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49"/>
      <c r="N892" s="49"/>
      <c r="O892" s="28"/>
      <c r="P892" s="28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57"/>
      <c r="AC892" s="57"/>
      <c r="AD892" s="57"/>
      <c r="AE892" s="5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</row>
    <row r="893" spans="1:59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49"/>
      <c r="N893" s="49"/>
      <c r="O893" s="28"/>
      <c r="P893" s="28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57"/>
      <c r="AC893" s="57"/>
      <c r="AD893" s="57"/>
      <c r="AE893" s="5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</row>
    <row r="894" spans="1:59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49"/>
      <c r="N894" s="49"/>
      <c r="O894" s="28"/>
      <c r="P894" s="28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57"/>
      <c r="AC894" s="57"/>
      <c r="AD894" s="57"/>
      <c r="AE894" s="5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</row>
    <row r="895" spans="1:59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49"/>
      <c r="N895" s="49"/>
      <c r="O895" s="28"/>
      <c r="P895" s="28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57"/>
      <c r="AC895" s="57"/>
      <c r="AD895" s="57"/>
      <c r="AE895" s="5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</row>
    <row r="896" spans="1:59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49"/>
      <c r="N896" s="49"/>
      <c r="O896" s="28"/>
      <c r="P896" s="28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57"/>
      <c r="AC896" s="57"/>
      <c r="AD896" s="57"/>
      <c r="AE896" s="5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</row>
    <row r="897" spans="1:59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49"/>
      <c r="N897" s="49"/>
      <c r="O897" s="28"/>
      <c r="P897" s="28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57"/>
      <c r="AC897" s="57"/>
      <c r="AD897" s="57"/>
      <c r="AE897" s="5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</row>
    <row r="898" spans="1:59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49"/>
      <c r="N898" s="49"/>
      <c r="O898" s="28"/>
      <c r="P898" s="28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57"/>
      <c r="AC898" s="57"/>
      <c r="AD898" s="57"/>
      <c r="AE898" s="5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</row>
    <row r="899" spans="1:5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49"/>
      <c r="N899" s="49"/>
      <c r="O899" s="28"/>
      <c r="P899" s="28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57"/>
      <c r="AC899" s="57"/>
      <c r="AD899" s="57"/>
      <c r="AE899" s="5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</row>
    <row r="900" spans="1:59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49"/>
      <c r="N900" s="49"/>
      <c r="O900" s="28"/>
      <c r="P900" s="28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57"/>
      <c r="AC900" s="57"/>
      <c r="AD900" s="57"/>
      <c r="AE900" s="5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</row>
    <row r="901" spans="1:59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49"/>
      <c r="N901" s="49"/>
      <c r="O901" s="28"/>
      <c r="P901" s="28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57"/>
      <c r="AC901" s="57"/>
      <c r="AD901" s="57"/>
      <c r="AE901" s="5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</row>
    <row r="902" spans="1:59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49"/>
      <c r="N902" s="49"/>
      <c r="O902" s="28"/>
      <c r="P902" s="28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57"/>
      <c r="AC902" s="57"/>
      <c r="AD902" s="57"/>
      <c r="AE902" s="5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</row>
    <row r="903" spans="1:59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49"/>
      <c r="N903" s="49"/>
      <c r="O903" s="28"/>
      <c r="P903" s="28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57"/>
      <c r="AC903" s="57"/>
      <c r="AD903" s="57"/>
      <c r="AE903" s="5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</row>
    <row r="904" spans="1:59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49"/>
      <c r="N904" s="49"/>
      <c r="O904" s="28"/>
      <c r="P904" s="28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57"/>
      <c r="AC904" s="57"/>
      <c r="AD904" s="57"/>
      <c r="AE904" s="5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</row>
    <row r="905" spans="1:59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49"/>
      <c r="N905" s="49"/>
      <c r="O905" s="28"/>
      <c r="P905" s="28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57"/>
      <c r="AC905" s="57"/>
      <c r="AD905" s="57"/>
      <c r="AE905" s="5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</row>
    <row r="906" spans="1:59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49"/>
      <c r="N906" s="49"/>
      <c r="O906" s="28"/>
      <c r="P906" s="28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57"/>
      <c r="AC906" s="57"/>
      <c r="AD906" s="57"/>
      <c r="AE906" s="5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</row>
    <row r="907" spans="1:59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49"/>
      <c r="N907" s="49"/>
      <c r="O907" s="28"/>
      <c r="P907" s="28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57"/>
      <c r="AC907" s="57"/>
      <c r="AD907" s="57"/>
      <c r="AE907" s="5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</row>
    <row r="908" spans="1:59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49"/>
      <c r="N908" s="49"/>
      <c r="O908" s="28"/>
      <c r="P908" s="28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57"/>
      <c r="AC908" s="57"/>
      <c r="AD908" s="57"/>
      <c r="AE908" s="5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</row>
    <row r="909" spans="1:5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49"/>
      <c r="N909" s="49"/>
      <c r="O909" s="28"/>
      <c r="P909" s="28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57"/>
      <c r="AC909" s="57"/>
      <c r="AD909" s="57"/>
      <c r="AE909" s="5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</row>
    <row r="910" spans="1:59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49"/>
      <c r="N910" s="49"/>
      <c r="O910" s="28"/>
      <c r="P910" s="28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57"/>
      <c r="AC910" s="57"/>
      <c r="AD910" s="57"/>
      <c r="AE910" s="5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</row>
    <row r="911" spans="1:59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49"/>
      <c r="N911" s="49"/>
      <c r="O911" s="28"/>
      <c r="P911" s="28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57"/>
      <c r="AC911" s="57"/>
      <c r="AD911" s="57"/>
      <c r="AE911" s="5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</row>
    <row r="912" spans="1:59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49"/>
      <c r="N912" s="49"/>
      <c r="O912" s="28"/>
      <c r="P912" s="28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57"/>
      <c r="AC912" s="57"/>
      <c r="AD912" s="57"/>
      <c r="AE912" s="5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</row>
    <row r="913" spans="1:59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49"/>
      <c r="N913" s="49"/>
      <c r="O913" s="28"/>
      <c r="P913" s="28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57"/>
      <c r="AC913" s="57"/>
      <c r="AD913" s="57"/>
      <c r="AE913" s="5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</row>
    <row r="914" spans="1:59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49"/>
      <c r="N914" s="49"/>
      <c r="O914" s="28"/>
      <c r="P914" s="28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57"/>
      <c r="AC914" s="57"/>
      <c r="AD914" s="57"/>
      <c r="AE914" s="5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</row>
    <row r="915" spans="1:59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49"/>
      <c r="N915" s="49"/>
      <c r="O915" s="28"/>
      <c r="P915" s="28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57"/>
      <c r="AC915" s="57"/>
      <c r="AD915" s="57"/>
      <c r="AE915" s="5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</row>
    <row r="916" spans="1:59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49"/>
      <c r="N916" s="49"/>
      <c r="O916" s="28"/>
      <c r="P916" s="28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57"/>
      <c r="AC916" s="57"/>
      <c r="AD916" s="57"/>
      <c r="AE916" s="5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</row>
    <row r="917" spans="1:59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49"/>
      <c r="N917" s="49"/>
      <c r="O917" s="28"/>
      <c r="P917" s="28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57"/>
      <c r="AC917" s="57"/>
      <c r="AD917" s="57"/>
      <c r="AE917" s="5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</row>
    <row r="918" spans="1:59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49"/>
      <c r="N918" s="49"/>
      <c r="O918" s="28"/>
      <c r="P918" s="28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57"/>
      <c r="AC918" s="57"/>
      <c r="AD918" s="57"/>
      <c r="AE918" s="5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</row>
    <row r="919" spans="1:5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49"/>
      <c r="N919" s="49"/>
      <c r="O919" s="28"/>
      <c r="P919" s="28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57"/>
      <c r="AC919" s="57"/>
      <c r="AD919" s="57"/>
      <c r="AE919" s="5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</row>
    <row r="920" spans="1:59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49"/>
      <c r="N920" s="49"/>
      <c r="O920" s="28"/>
      <c r="P920" s="28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57"/>
      <c r="AC920" s="57"/>
      <c r="AD920" s="57"/>
      <c r="AE920" s="5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</row>
    <row r="921" spans="1:59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49"/>
      <c r="N921" s="49"/>
      <c r="O921" s="28"/>
      <c r="P921" s="28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57"/>
      <c r="AC921" s="57"/>
      <c r="AD921" s="57"/>
      <c r="AE921" s="5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</row>
    <row r="922" spans="1:59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49"/>
      <c r="N922" s="49"/>
      <c r="O922" s="28"/>
      <c r="P922" s="28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57"/>
      <c r="AC922" s="57"/>
      <c r="AD922" s="57"/>
      <c r="AE922" s="5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</row>
    <row r="923" spans="1:59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49"/>
      <c r="N923" s="49"/>
      <c r="O923" s="28"/>
      <c r="P923" s="28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57"/>
      <c r="AC923" s="57"/>
      <c r="AD923" s="57"/>
      <c r="AE923" s="5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</row>
    <row r="924" spans="1:59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49"/>
      <c r="N924" s="49"/>
      <c r="O924" s="28"/>
      <c r="P924" s="28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57"/>
      <c r="AC924" s="57"/>
      <c r="AD924" s="57"/>
      <c r="AE924" s="5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</row>
    <row r="925" spans="1:59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49"/>
      <c r="N925" s="49"/>
      <c r="O925" s="28"/>
      <c r="P925" s="28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57"/>
      <c r="AC925" s="57"/>
      <c r="AD925" s="57"/>
      <c r="AE925" s="5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</row>
    <row r="926" spans="1:59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49"/>
      <c r="N926" s="49"/>
      <c r="O926" s="28"/>
      <c r="P926" s="28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57"/>
      <c r="AC926" s="57"/>
      <c r="AD926" s="57"/>
      <c r="AE926" s="5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</row>
    <row r="927" spans="1:59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49"/>
      <c r="N927" s="49"/>
      <c r="O927" s="28"/>
      <c r="P927" s="28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57"/>
      <c r="AC927" s="57"/>
      <c r="AD927" s="57"/>
      <c r="AE927" s="5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</row>
    <row r="928" spans="1:59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49"/>
      <c r="N928" s="49"/>
      <c r="O928" s="28"/>
      <c r="P928" s="28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57"/>
      <c r="AC928" s="57"/>
      <c r="AD928" s="57"/>
      <c r="AE928" s="5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</row>
    <row r="929" spans="1:5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49"/>
      <c r="N929" s="49"/>
      <c r="O929" s="28"/>
      <c r="P929" s="28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57"/>
      <c r="AC929" s="57"/>
      <c r="AD929" s="57"/>
      <c r="AE929" s="5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</row>
    <row r="930" spans="1:59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49"/>
      <c r="N930" s="49"/>
      <c r="O930" s="28"/>
      <c r="P930" s="28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57"/>
      <c r="AC930" s="57"/>
      <c r="AD930" s="57"/>
      <c r="AE930" s="5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</row>
    <row r="931" spans="1:59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49"/>
      <c r="N931" s="49"/>
      <c r="O931" s="28"/>
      <c r="P931" s="28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57"/>
      <c r="AC931" s="57"/>
      <c r="AD931" s="57"/>
      <c r="AE931" s="5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</row>
    <row r="932" spans="1:59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49"/>
      <c r="N932" s="49"/>
      <c r="O932" s="28"/>
      <c r="P932" s="28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57"/>
      <c r="AC932" s="57"/>
      <c r="AD932" s="57"/>
      <c r="AE932" s="5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</row>
    <row r="933" spans="1:59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49"/>
      <c r="N933" s="49"/>
      <c r="O933" s="28"/>
      <c r="P933" s="28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57"/>
      <c r="AC933" s="57"/>
      <c r="AD933" s="57"/>
      <c r="AE933" s="5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</row>
    <row r="934" spans="1:59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49"/>
      <c r="N934" s="49"/>
      <c r="O934" s="28"/>
      <c r="P934" s="28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57"/>
      <c r="AC934" s="57"/>
      <c r="AD934" s="57"/>
      <c r="AE934" s="5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</row>
    <row r="935" spans="1:59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49"/>
      <c r="N935" s="49"/>
      <c r="O935" s="28"/>
      <c r="P935" s="28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57"/>
      <c r="AC935" s="57"/>
      <c r="AD935" s="57"/>
      <c r="AE935" s="5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</row>
    <row r="936" spans="1:59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49"/>
      <c r="N936" s="49"/>
      <c r="O936" s="28"/>
      <c r="P936" s="28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57"/>
      <c r="AC936" s="57"/>
      <c r="AD936" s="57"/>
      <c r="AE936" s="5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</row>
    <row r="937" spans="1:59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49"/>
      <c r="N937" s="49"/>
      <c r="O937" s="28"/>
      <c r="P937" s="28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57"/>
      <c r="AC937" s="57"/>
      <c r="AD937" s="57"/>
      <c r="AE937" s="5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</row>
    <row r="938" spans="1:59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49"/>
      <c r="N938" s="49"/>
      <c r="O938" s="28"/>
      <c r="P938" s="28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57"/>
      <c r="AC938" s="57"/>
      <c r="AD938" s="57"/>
      <c r="AE938" s="5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</row>
    <row r="939" spans="1:5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49"/>
      <c r="N939" s="49"/>
      <c r="O939" s="28"/>
      <c r="P939" s="28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57"/>
      <c r="AC939" s="57"/>
      <c r="AD939" s="57"/>
      <c r="AE939" s="5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</row>
    <row r="940" spans="1:59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49"/>
      <c r="N940" s="49"/>
      <c r="O940" s="28"/>
      <c r="P940" s="28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57"/>
      <c r="AC940" s="57"/>
      <c r="AD940" s="57"/>
      <c r="AE940" s="5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</row>
    <row r="941" spans="1:59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49"/>
      <c r="N941" s="49"/>
      <c r="O941" s="28"/>
      <c r="P941" s="28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57"/>
      <c r="AC941" s="57"/>
      <c r="AD941" s="57"/>
      <c r="AE941" s="5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</row>
    <row r="942" spans="1:59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49"/>
      <c r="N942" s="49"/>
      <c r="O942" s="28"/>
      <c r="P942" s="28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57"/>
      <c r="AC942" s="57"/>
      <c r="AD942" s="57"/>
      <c r="AE942" s="5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</row>
    <row r="943" spans="1:59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49"/>
      <c r="N943" s="49"/>
      <c r="O943" s="28"/>
      <c r="P943" s="28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57"/>
      <c r="AC943" s="57"/>
      <c r="AD943" s="57"/>
      <c r="AE943" s="5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</row>
    <row r="944" spans="1:59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49"/>
      <c r="N944" s="49"/>
      <c r="O944" s="28"/>
      <c r="P944" s="28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57"/>
      <c r="AC944" s="57"/>
      <c r="AD944" s="57"/>
      <c r="AE944" s="5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</row>
    <row r="945" spans="1:59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49"/>
      <c r="N945" s="49"/>
      <c r="O945" s="28"/>
      <c r="P945" s="28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57"/>
      <c r="AC945" s="57"/>
      <c r="AD945" s="57"/>
      <c r="AE945" s="5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</row>
    <row r="946" spans="1:59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49"/>
      <c r="N946" s="49"/>
      <c r="O946" s="28"/>
      <c r="P946" s="28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57"/>
      <c r="AC946" s="57"/>
      <c r="AD946" s="57"/>
      <c r="AE946" s="5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</row>
    <row r="947" spans="1:59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49"/>
      <c r="N947" s="49"/>
      <c r="O947" s="28"/>
      <c r="P947" s="28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57"/>
      <c r="AC947" s="57"/>
      <c r="AD947" s="57"/>
      <c r="AE947" s="5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</row>
    <row r="948" spans="1:59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49"/>
      <c r="N948" s="49"/>
      <c r="O948" s="28"/>
      <c r="P948" s="28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57"/>
      <c r="AC948" s="57"/>
      <c r="AD948" s="57"/>
      <c r="AE948" s="5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</row>
    <row r="949" spans="1:5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49"/>
      <c r="N949" s="49"/>
      <c r="O949" s="28"/>
      <c r="P949" s="28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57"/>
      <c r="AC949" s="57"/>
      <c r="AD949" s="57"/>
      <c r="AE949" s="5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</row>
    <row r="950" spans="1:59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49"/>
      <c r="N950" s="49"/>
      <c r="O950" s="28"/>
      <c r="P950" s="28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57"/>
      <c r="AC950" s="57"/>
      <c r="AD950" s="57"/>
      <c r="AE950" s="5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</row>
    <row r="951" spans="1:59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49"/>
      <c r="N951" s="49"/>
      <c r="O951" s="28"/>
      <c r="P951" s="28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57"/>
      <c r="AC951" s="57"/>
      <c r="AD951" s="57"/>
      <c r="AE951" s="5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</row>
    <row r="952" spans="1:59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49"/>
      <c r="N952" s="49"/>
      <c r="O952" s="28"/>
      <c r="P952" s="28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57"/>
      <c r="AC952" s="57"/>
      <c r="AD952" s="57"/>
      <c r="AE952" s="5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</row>
    <row r="953" spans="1:59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49"/>
      <c r="N953" s="49"/>
      <c r="O953" s="28"/>
      <c r="P953" s="28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57"/>
      <c r="AC953" s="57"/>
      <c r="AD953" s="57"/>
      <c r="AE953" s="5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</row>
    <row r="954" spans="1:59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49"/>
      <c r="N954" s="49"/>
      <c r="O954" s="28"/>
      <c r="P954" s="28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57"/>
      <c r="AC954" s="57"/>
      <c r="AD954" s="57"/>
      <c r="AE954" s="5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</row>
    <row r="955" spans="1:59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49"/>
      <c r="N955" s="49"/>
      <c r="O955" s="28"/>
      <c r="P955" s="28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57"/>
      <c r="AC955" s="57"/>
      <c r="AD955" s="57"/>
      <c r="AE955" s="5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</row>
    <row r="956" spans="1:59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49"/>
      <c r="N956" s="49"/>
      <c r="O956" s="28"/>
      <c r="P956" s="28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57"/>
      <c r="AC956" s="57"/>
      <c r="AD956" s="57"/>
      <c r="AE956" s="5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</row>
    <row r="957" spans="1:59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49"/>
      <c r="N957" s="49"/>
      <c r="O957" s="28"/>
      <c r="P957" s="28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57"/>
      <c r="AC957" s="57"/>
      <c r="AD957" s="57"/>
      <c r="AE957" s="5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</row>
    <row r="958" spans="1:59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49"/>
      <c r="N958" s="49"/>
      <c r="O958" s="28"/>
      <c r="P958" s="28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57"/>
      <c r="AC958" s="57"/>
      <c r="AD958" s="57"/>
      <c r="AE958" s="5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</row>
    <row r="959" spans="1: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49"/>
      <c r="N959" s="49"/>
      <c r="O959" s="28"/>
      <c r="P959" s="28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57"/>
      <c r="AC959" s="57"/>
      <c r="AD959" s="57"/>
      <c r="AE959" s="5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</row>
    <row r="960" spans="1:59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49"/>
      <c r="N960" s="49"/>
      <c r="O960" s="28"/>
      <c r="P960" s="28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57"/>
      <c r="AC960" s="57"/>
      <c r="AD960" s="57"/>
      <c r="AE960" s="5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</row>
    <row r="961" spans="1:59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49"/>
      <c r="N961" s="49"/>
      <c r="O961" s="28"/>
      <c r="P961" s="28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57"/>
      <c r="AC961" s="57"/>
      <c r="AD961" s="57"/>
      <c r="AE961" s="5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</row>
    <row r="962" spans="1:59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49"/>
      <c r="N962" s="49"/>
      <c r="O962" s="28"/>
      <c r="P962" s="28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57"/>
      <c r="AC962" s="57"/>
      <c r="AD962" s="57"/>
      <c r="AE962" s="5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</row>
    <row r="963" spans="1:59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49"/>
      <c r="N963" s="49"/>
      <c r="O963" s="28"/>
      <c r="P963" s="28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57"/>
      <c r="AC963" s="57"/>
      <c r="AD963" s="57"/>
      <c r="AE963" s="5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</row>
    <row r="964" spans="1:59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49"/>
      <c r="N964" s="49"/>
      <c r="O964" s="28"/>
      <c r="P964" s="28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57"/>
      <c r="AC964" s="57"/>
      <c r="AD964" s="57"/>
      <c r="AE964" s="5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</row>
    <row r="965" spans="1:59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49"/>
      <c r="N965" s="49"/>
      <c r="O965" s="28"/>
      <c r="P965" s="28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57"/>
      <c r="AC965" s="57"/>
      <c r="AD965" s="57"/>
      <c r="AE965" s="5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</row>
    <row r="966" spans="1:59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49"/>
      <c r="N966" s="49"/>
      <c r="O966" s="28"/>
      <c r="P966" s="28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57"/>
      <c r="AC966" s="57"/>
      <c r="AD966" s="57"/>
      <c r="AE966" s="5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</row>
    <row r="967" spans="1:59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49"/>
      <c r="N967" s="49"/>
      <c r="O967" s="28"/>
      <c r="P967" s="28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57"/>
      <c r="AC967" s="57"/>
      <c r="AD967" s="57"/>
      <c r="AE967" s="5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</row>
    <row r="968" spans="1:59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49"/>
      <c r="N968" s="49"/>
      <c r="O968" s="28"/>
      <c r="P968" s="28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57"/>
      <c r="AC968" s="57"/>
      <c r="AD968" s="57"/>
      <c r="AE968" s="5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</row>
    <row r="969" spans="1:5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49"/>
      <c r="N969" s="49"/>
      <c r="O969" s="28"/>
      <c r="P969" s="28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57"/>
      <c r="AC969" s="57"/>
      <c r="AD969" s="57"/>
      <c r="AE969" s="5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</row>
    <row r="970" spans="1:59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49"/>
      <c r="N970" s="49"/>
      <c r="O970" s="28"/>
      <c r="P970" s="28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57"/>
      <c r="AC970" s="57"/>
      <c r="AD970" s="57"/>
      <c r="AE970" s="5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</row>
    <row r="971" spans="1:59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49"/>
      <c r="N971" s="49"/>
      <c r="O971" s="28"/>
      <c r="P971" s="28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57"/>
      <c r="AC971" s="57"/>
      <c r="AD971" s="57"/>
      <c r="AE971" s="5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</row>
    <row r="972" spans="1:59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49"/>
      <c r="N972" s="49"/>
      <c r="O972" s="28"/>
      <c r="P972" s="28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57"/>
      <c r="AC972" s="57"/>
      <c r="AD972" s="57"/>
      <c r="AE972" s="5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</row>
    <row r="973" spans="1:59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49"/>
      <c r="N973" s="49"/>
      <c r="O973" s="28"/>
      <c r="P973" s="28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57"/>
      <c r="AC973" s="57"/>
      <c r="AD973" s="57"/>
      <c r="AE973" s="5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</row>
    <row r="974" spans="1:59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49"/>
      <c r="N974" s="49"/>
      <c r="O974" s="28"/>
      <c r="P974" s="28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57"/>
      <c r="AC974" s="57"/>
      <c r="AD974" s="57"/>
      <c r="AE974" s="5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</row>
    <row r="975" spans="1:59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49"/>
      <c r="N975" s="49"/>
      <c r="O975" s="28"/>
      <c r="P975" s="28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57"/>
      <c r="AC975" s="57"/>
      <c r="AD975" s="57"/>
      <c r="AE975" s="5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</row>
    <row r="976" spans="1:59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49"/>
      <c r="N976" s="49"/>
      <c r="O976" s="28"/>
      <c r="P976" s="28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57"/>
      <c r="AC976" s="57"/>
      <c r="AD976" s="57"/>
      <c r="AE976" s="5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</row>
    <row r="977" spans="1:59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49"/>
      <c r="N977" s="49"/>
      <c r="O977" s="28"/>
      <c r="P977" s="28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57"/>
      <c r="AC977" s="57"/>
      <c r="AD977" s="57"/>
      <c r="AE977" s="5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</row>
    <row r="978" spans="1:59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49"/>
      <c r="N978" s="49"/>
      <c r="O978" s="28"/>
      <c r="P978" s="28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57"/>
      <c r="AC978" s="57"/>
      <c r="AD978" s="57"/>
      <c r="AE978" s="5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</row>
    <row r="979" spans="1:5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49"/>
      <c r="N979" s="49"/>
      <c r="O979" s="28"/>
      <c r="P979" s="28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57"/>
      <c r="AC979" s="57"/>
      <c r="AD979" s="57"/>
      <c r="AE979" s="5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</row>
    <row r="980" spans="1:59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49"/>
      <c r="N980" s="49"/>
      <c r="O980" s="28"/>
      <c r="P980" s="28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57"/>
      <c r="AC980" s="57"/>
      <c r="AD980" s="57"/>
      <c r="AE980" s="5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</row>
    <row r="981" spans="1:59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49"/>
      <c r="N981" s="49"/>
      <c r="O981" s="28"/>
      <c r="P981" s="28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57"/>
      <c r="AC981" s="57"/>
      <c r="AD981" s="57"/>
      <c r="AE981" s="5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</row>
    <row r="982" spans="1:59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49"/>
      <c r="N982" s="49"/>
      <c r="O982" s="28"/>
      <c r="P982" s="28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57"/>
      <c r="AC982" s="57"/>
      <c r="AD982" s="57"/>
      <c r="AE982" s="5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</row>
    <row r="983" spans="1:59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49"/>
      <c r="N983" s="49"/>
      <c r="O983" s="28"/>
      <c r="P983" s="28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57"/>
      <c r="AC983" s="57"/>
      <c r="AD983" s="57"/>
      <c r="AE983" s="5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</row>
    <row r="984" spans="1:59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49"/>
      <c r="N984" s="49"/>
      <c r="O984" s="28"/>
      <c r="P984" s="28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57"/>
      <c r="AC984" s="57"/>
      <c r="AD984" s="57"/>
      <c r="AE984" s="5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</row>
    <row r="985" spans="1:59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49"/>
      <c r="N985" s="49"/>
      <c r="O985" s="28"/>
      <c r="P985" s="28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57"/>
      <c r="AC985" s="57"/>
      <c r="AD985" s="57"/>
      <c r="AE985" s="5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</row>
    <row r="986" spans="1:59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49"/>
      <c r="N986" s="49"/>
      <c r="O986" s="28"/>
      <c r="P986" s="28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57"/>
      <c r="AC986" s="57"/>
      <c r="AD986" s="57"/>
      <c r="AE986" s="5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</row>
    <row r="987" spans="1:59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49"/>
      <c r="N987" s="49"/>
      <c r="O987" s="28"/>
      <c r="P987" s="28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57"/>
      <c r="AC987" s="57"/>
      <c r="AD987" s="57"/>
      <c r="AE987" s="5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</row>
    <row r="988" spans="1:59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49"/>
      <c r="N988" s="49"/>
      <c r="O988" s="28"/>
      <c r="P988" s="28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57"/>
      <c r="AC988" s="57"/>
      <c r="AD988" s="57"/>
      <c r="AE988" s="5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</row>
    <row r="989" spans="1:5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49"/>
      <c r="N989" s="49"/>
      <c r="O989" s="28"/>
      <c r="P989" s="28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57"/>
      <c r="AC989" s="57"/>
      <c r="AD989" s="57"/>
      <c r="AE989" s="5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</row>
    <row r="990" spans="1:59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49"/>
      <c r="N990" s="49"/>
      <c r="O990" s="28"/>
      <c r="P990" s="28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57"/>
      <c r="AC990" s="57"/>
      <c r="AD990" s="57"/>
      <c r="AE990" s="5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</row>
    <row r="991" spans="1:59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49"/>
      <c r="N991" s="49"/>
      <c r="O991" s="28"/>
      <c r="P991" s="28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57"/>
      <c r="AC991" s="57"/>
      <c r="AD991" s="57"/>
      <c r="AE991" s="5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</row>
    <row r="992" spans="1:59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49"/>
      <c r="N992" s="49"/>
      <c r="O992" s="28"/>
      <c r="P992" s="28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57"/>
      <c r="AC992" s="57"/>
      <c r="AD992" s="57"/>
      <c r="AE992" s="5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</row>
    <row r="993" spans="1:59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49"/>
      <c r="N993" s="49"/>
      <c r="O993" s="28"/>
      <c r="P993" s="28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57"/>
      <c r="AC993" s="57"/>
      <c r="AD993" s="57"/>
      <c r="AE993" s="5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</row>
    <row r="994" spans="1:59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49"/>
      <c r="N994" s="49"/>
      <c r="O994" s="28"/>
      <c r="P994" s="28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57"/>
      <c r="AC994" s="57"/>
      <c r="AD994" s="57"/>
      <c r="AE994" s="5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</row>
    <row r="995" spans="1:59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49"/>
      <c r="N995" s="49"/>
      <c r="O995" s="28"/>
      <c r="P995" s="28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57"/>
      <c r="AC995" s="57"/>
      <c r="AD995" s="57"/>
      <c r="AE995" s="5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</row>
    <row r="996" spans="1:59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49"/>
      <c r="N996" s="49"/>
      <c r="O996" s="28"/>
      <c r="P996" s="28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57"/>
      <c r="AC996" s="57"/>
      <c r="AD996" s="57"/>
      <c r="AE996" s="5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</row>
  </sheetData>
  <mergeCells count="736">
    <mergeCell ref="AI48:AJ48"/>
    <mergeCell ref="AK48:AL48"/>
    <mergeCell ref="AM48:AN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6:AJ46"/>
    <mergeCell ref="AK46:AL46"/>
    <mergeCell ref="AM46:AN46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X65:BK65"/>
    <mergeCell ref="AX66:BK66"/>
    <mergeCell ref="AX67:BK67"/>
    <mergeCell ref="AX68:BK68"/>
    <mergeCell ref="AX69:BK69"/>
    <mergeCell ref="AX70:BK70"/>
    <mergeCell ref="AX71:BK71"/>
    <mergeCell ref="AX72:BK72"/>
    <mergeCell ref="O2:AW2"/>
    <mergeCell ref="O3:AW3"/>
    <mergeCell ref="O4:AW4"/>
    <mergeCell ref="O5:AW5"/>
    <mergeCell ref="V6:AC6"/>
    <mergeCell ref="AW6:BD6"/>
    <mergeCell ref="V8:AN8"/>
    <mergeCell ref="AW8:BD8"/>
    <mergeCell ref="AW9:BD10"/>
    <mergeCell ref="AE10:AN10"/>
    <mergeCell ref="R12:AN12"/>
    <mergeCell ref="AW12:BD12"/>
    <mergeCell ref="Z14:AN14"/>
    <mergeCell ref="D16:BD16"/>
    <mergeCell ref="AE17:AH17"/>
    <mergeCell ref="AI17:AM17"/>
    <mergeCell ref="AN17:AQ17"/>
    <mergeCell ref="AR17:AU17"/>
    <mergeCell ref="AV17:AZ17"/>
    <mergeCell ref="BA17:BD17"/>
    <mergeCell ref="D17:D18"/>
    <mergeCell ref="E17:H17"/>
    <mergeCell ref="I17:M17"/>
    <mergeCell ref="N17:R17"/>
    <mergeCell ref="S17:V17"/>
    <mergeCell ref="W17:Z17"/>
    <mergeCell ref="AA17:AD17"/>
    <mergeCell ref="O27:P27"/>
    <mergeCell ref="Q27:R27"/>
    <mergeCell ref="U27:Z27"/>
    <mergeCell ref="AA27:AC27"/>
    <mergeCell ref="AD27:AF27"/>
    <mergeCell ref="E29:F29"/>
    <mergeCell ref="G29:H29"/>
    <mergeCell ref="I29:J29"/>
    <mergeCell ref="K29:L29"/>
    <mergeCell ref="M29:N29"/>
    <mergeCell ref="O29:P29"/>
    <mergeCell ref="Q29:R29"/>
    <mergeCell ref="D26:R26"/>
    <mergeCell ref="U26:AF26"/>
    <mergeCell ref="AJ26:BB26"/>
    <mergeCell ref="G27:H27"/>
    <mergeCell ref="I27:J27"/>
    <mergeCell ref="K27:L27"/>
    <mergeCell ref="BA27:BB27"/>
    <mergeCell ref="Q28:R28"/>
    <mergeCell ref="U28:Z28"/>
    <mergeCell ref="AA28:AC28"/>
    <mergeCell ref="AD28:AF28"/>
    <mergeCell ref="AJ28:AQ28"/>
    <mergeCell ref="AR28:AZ28"/>
    <mergeCell ref="BA28:BB28"/>
    <mergeCell ref="E27:F27"/>
    <mergeCell ref="E28:F28"/>
    <mergeCell ref="G28:H28"/>
    <mergeCell ref="I28:J28"/>
    <mergeCell ref="K28:L28"/>
    <mergeCell ref="M28:N28"/>
    <mergeCell ref="O28:P28"/>
    <mergeCell ref="AJ27:AQ27"/>
    <mergeCell ref="AR27:AZ27"/>
    <mergeCell ref="M27:N27"/>
    <mergeCell ref="BA29:BB29"/>
    <mergeCell ref="E31:F31"/>
    <mergeCell ref="G31:H31"/>
    <mergeCell ref="I31:J31"/>
    <mergeCell ref="K31:L31"/>
    <mergeCell ref="M31:N31"/>
    <mergeCell ref="O31:P31"/>
    <mergeCell ref="Q31:R31"/>
    <mergeCell ref="D33:AN33"/>
    <mergeCell ref="E30:F30"/>
    <mergeCell ref="G30:H30"/>
    <mergeCell ref="I30:J30"/>
    <mergeCell ref="K30:L30"/>
    <mergeCell ref="M30:N30"/>
    <mergeCell ref="O30:P30"/>
    <mergeCell ref="Q30:R30"/>
    <mergeCell ref="U29:Z29"/>
    <mergeCell ref="AA29:AC29"/>
    <mergeCell ref="AD29:AF29"/>
    <mergeCell ref="AJ29:AQ29"/>
    <mergeCell ref="AR29:AZ29"/>
    <mergeCell ref="AM41:AN41"/>
    <mergeCell ref="AA40:AB40"/>
    <mergeCell ref="AC40:AD40"/>
    <mergeCell ref="AM35:AN36"/>
    <mergeCell ref="AE37:AF37"/>
    <mergeCell ref="AG37:AH37"/>
    <mergeCell ref="AI37:AJ37"/>
    <mergeCell ref="AK37:AL37"/>
    <mergeCell ref="AM37:AN37"/>
    <mergeCell ref="D41:F41"/>
    <mergeCell ref="G41:T41"/>
    <mergeCell ref="U41:V41"/>
    <mergeCell ref="W41:X41"/>
    <mergeCell ref="Y41:Z41"/>
    <mergeCell ref="AE42:AF42"/>
    <mergeCell ref="AG42:AH42"/>
    <mergeCell ref="AI42:AJ42"/>
    <mergeCell ref="AK42:AL42"/>
    <mergeCell ref="AA41:AB41"/>
    <mergeCell ref="AC41:AD41"/>
    <mergeCell ref="AE41:AF41"/>
    <mergeCell ref="AG41:AH41"/>
    <mergeCell ref="AI41:AJ41"/>
    <mergeCell ref="AK41:AL41"/>
    <mergeCell ref="AM42:AN42"/>
    <mergeCell ref="D42:F42"/>
    <mergeCell ref="G42:T42"/>
    <mergeCell ref="U42:V42"/>
    <mergeCell ref="W42:X42"/>
    <mergeCell ref="Y42:Z42"/>
    <mergeCell ref="AA42:AB42"/>
    <mergeCell ref="AC42:AD42"/>
    <mergeCell ref="AE43:AF43"/>
    <mergeCell ref="AG43:AH43"/>
    <mergeCell ref="AI43:AJ43"/>
    <mergeCell ref="AK43:AL43"/>
    <mergeCell ref="AM43:AN43"/>
    <mergeCell ref="D43:F43"/>
    <mergeCell ref="G43:T43"/>
    <mergeCell ref="U43:V43"/>
    <mergeCell ref="W43:X43"/>
    <mergeCell ref="Y43:Z43"/>
    <mergeCell ref="AA43:AB43"/>
    <mergeCell ref="AC43:AD43"/>
    <mergeCell ref="AE44:AF44"/>
    <mergeCell ref="AG44:AH44"/>
    <mergeCell ref="AI44:AJ44"/>
    <mergeCell ref="AK44:AL44"/>
    <mergeCell ref="AM44:AN44"/>
    <mergeCell ref="D44:F44"/>
    <mergeCell ref="G44:T44"/>
    <mergeCell ref="U44:V44"/>
    <mergeCell ref="W44:X44"/>
    <mergeCell ref="Y44:Z44"/>
    <mergeCell ref="AA44:AB44"/>
    <mergeCell ref="AC44:AD44"/>
    <mergeCell ref="AE45:AF45"/>
    <mergeCell ref="AG45:AH45"/>
    <mergeCell ref="AI45:AJ45"/>
    <mergeCell ref="AK45:AL45"/>
    <mergeCell ref="AM45:AN45"/>
    <mergeCell ref="D45:F45"/>
    <mergeCell ref="G45:T45"/>
    <mergeCell ref="U45:V45"/>
    <mergeCell ref="W45:X45"/>
    <mergeCell ref="Y45:Z45"/>
    <mergeCell ref="AA45:AB45"/>
    <mergeCell ref="AC45:AD45"/>
    <mergeCell ref="AE50:AF50"/>
    <mergeCell ref="AG50:AH50"/>
    <mergeCell ref="AI50:AJ50"/>
    <mergeCell ref="AK50:AL50"/>
    <mergeCell ref="AM50:AN50"/>
    <mergeCell ref="D50:F50"/>
    <mergeCell ref="G50:T50"/>
    <mergeCell ref="U50:V50"/>
    <mergeCell ref="W50:X50"/>
    <mergeCell ref="Y50:Z50"/>
    <mergeCell ref="AA50:AB50"/>
    <mergeCell ref="AC50:AD50"/>
    <mergeCell ref="AE51:AF51"/>
    <mergeCell ref="AG51:AH51"/>
    <mergeCell ref="AI51:AJ51"/>
    <mergeCell ref="AK51:AL51"/>
    <mergeCell ref="AM51:AN51"/>
    <mergeCell ref="D51:F51"/>
    <mergeCell ref="G51:T51"/>
    <mergeCell ref="U51:V51"/>
    <mergeCell ref="W51:X51"/>
    <mergeCell ref="Y51:Z51"/>
    <mergeCell ref="AA51:AB51"/>
    <mergeCell ref="AC51:AD51"/>
    <mergeCell ref="AE52:AF52"/>
    <mergeCell ref="AG52:AH52"/>
    <mergeCell ref="AI52:AJ52"/>
    <mergeCell ref="AK52:AL52"/>
    <mergeCell ref="AM52:AN52"/>
    <mergeCell ref="D52:F52"/>
    <mergeCell ref="G52:T52"/>
    <mergeCell ref="U52:V52"/>
    <mergeCell ref="W52:X52"/>
    <mergeCell ref="Y52:Z52"/>
    <mergeCell ref="AA52:AB52"/>
    <mergeCell ref="AC52:AD52"/>
    <mergeCell ref="AE53:AF53"/>
    <mergeCell ref="AG53:AH53"/>
    <mergeCell ref="AI53:AJ53"/>
    <mergeCell ref="AK53:AL53"/>
    <mergeCell ref="AM53:AN53"/>
    <mergeCell ref="D53:F53"/>
    <mergeCell ref="G53:T53"/>
    <mergeCell ref="U53:V53"/>
    <mergeCell ref="W53:X53"/>
    <mergeCell ref="Y53:Z53"/>
    <mergeCell ref="AA53:AB53"/>
    <mergeCell ref="AC53:AD53"/>
    <mergeCell ref="AE54:AF54"/>
    <mergeCell ref="AG54:AH54"/>
    <mergeCell ref="AI54:AJ54"/>
    <mergeCell ref="AK54:AL54"/>
    <mergeCell ref="AM54:AN54"/>
    <mergeCell ref="D54:F54"/>
    <mergeCell ref="G54:T54"/>
    <mergeCell ref="U54:V54"/>
    <mergeCell ref="W54:X54"/>
    <mergeCell ref="Y54:Z54"/>
    <mergeCell ref="AA54:AB54"/>
    <mergeCell ref="AC54:AD54"/>
    <mergeCell ref="AE55:AF55"/>
    <mergeCell ref="AG55:AH55"/>
    <mergeCell ref="AI55:AJ55"/>
    <mergeCell ref="AK55:AL55"/>
    <mergeCell ref="AM55:AN55"/>
    <mergeCell ref="D55:F55"/>
    <mergeCell ref="G55:T55"/>
    <mergeCell ref="U55:V55"/>
    <mergeCell ref="W55:X55"/>
    <mergeCell ref="Y55:Z55"/>
    <mergeCell ref="AA55:AB55"/>
    <mergeCell ref="AC55:AD55"/>
    <mergeCell ref="AE56:AF56"/>
    <mergeCell ref="AG56:AH56"/>
    <mergeCell ref="AI56:AJ56"/>
    <mergeCell ref="AK56:AL56"/>
    <mergeCell ref="AM56:AN56"/>
    <mergeCell ref="D56:F56"/>
    <mergeCell ref="G56:T56"/>
    <mergeCell ref="U56:V56"/>
    <mergeCell ref="W56:X56"/>
    <mergeCell ref="Y56:Z56"/>
    <mergeCell ref="AA56:AB56"/>
    <mergeCell ref="AC56:AD56"/>
    <mergeCell ref="AE57:AF57"/>
    <mergeCell ref="AG57:AH57"/>
    <mergeCell ref="AI57:AJ57"/>
    <mergeCell ref="AK57:AL57"/>
    <mergeCell ref="AM57:AN57"/>
    <mergeCell ref="D57:F57"/>
    <mergeCell ref="G57:T57"/>
    <mergeCell ref="U57:V57"/>
    <mergeCell ref="W57:X57"/>
    <mergeCell ref="Y57:Z57"/>
    <mergeCell ref="AA57:AB57"/>
    <mergeCell ref="AC57:AD57"/>
    <mergeCell ref="AE58:AF58"/>
    <mergeCell ref="AG58:AH58"/>
    <mergeCell ref="AI58:AJ58"/>
    <mergeCell ref="AK58:AL58"/>
    <mergeCell ref="AM58:AN58"/>
    <mergeCell ref="D58:F58"/>
    <mergeCell ref="G58:T58"/>
    <mergeCell ref="U58:V58"/>
    <mergeCell ref="W58:X58"/>
    <mergeCell ref="Y58:Z58"/>
    <mergeCell ref="AA58:AB58"/>
    <mergeCell ref="AC58:AD58"/>
    <mergeCell ref="AM60:AN60"/>
    <mergeCell ref="D60:F60"/>
    <mergeCell ref="G60:T60"/>
    <mergeCell ref="U60:V60"/>
    <mergeCell ref="W60:X60"/>
    <mergeCell ref="Y60:Z60"/>
    <mergeCell ref="AA60:AB60"/>
    <mergeCell ref="AC60:AD60"/>
    <mergeCell ref="AE59:AF59"/>
    <mergeCell ref="AG59:AH59"/>
    <mergeCell ref="AI59:AJ59"/>
    <mergeCell ref="AK59:AL59"/>
    <mergeCell ref="AM59:AN59"/>
    <mergeCell ref="D59:F59"/>
    <mergeCell ref="G59:T59"/>
    <mergeCell ref="U59:V59"/>
    <mergeCell ref="W59:X59"/>
    <mergeCell ref="Y59:Z59"/>
    <mergeCell ref="AA59:AB59"/>
    <mergeCell ref="AC59:AD59"/>
    <mergeCell ref="D40:F40"/>
    <mergeCell ref="G40:T40"/>
    <mergeCell ref="U40:V40"/>
    <mergeCell ref="W40:X40"/>
    <mergeCell ref="Y40:Z40"/>
    <mergeCell ref="AM40:AN40"/>
    <mergeCell ref="AE60:AF60"/>
    <mergeCell ref="AG60:AH60"/>
    <mergeCell ref="Y35:Z36"/>
    <mergeCell ref="AA35:AB36"/>
    <mergeCell ref="AE35:AF36"/>
    <mergeCell ref="AG36:AH36"/>
    <mergeCell ref="AI36:AJ36"/>
    <mergeCell ref="AK36:AL36"/>
    <mergeCell ref="D34:F36"/>
    <mergeCell ref="G34:T36"/>
    <mergeCell ref="U34:AB34"/>
    <mergeCell ref="AC34:AD36"/>
    <mergeCell ref="U35:V36"/>
    <mergeCell ref="W35:X36"/>
    <mergeCell ref="AE34:AN34"/>
    <mergeCell ref="AG35:AL35"/>
    <mergeCell ref="AI60:AJ60"/>
    <mergeCell ref="AK60:AL60"/>
    <mergeCell ref="AK62:AL62"/>
    <mergeCell ref="AM62:AN62"/>
    <mergeCell ref="D62:F62"/>
    <mergeCell ref="G62:T62"/>
    <mergeCell ref="U62:V62"/>
    <mergeCell ref="W62:X62"/>
    <mergeCell ref="Y62:Z62"/>
    <mergeCell ref="AA62:AB62"/>
    <mergeCell ref="D37:F37"/>
    <mergeCell ref="G37:T37"/>
    <mergeCell ref="U37:V37"/>
    <mergeCell ref="W37:X37"/>
    <mergeCell ref="Y37:Z37"/>
    <mergeCell ref="AA37:AB37"/>
    <mergeCell ref="AC37:AD37"/>
    <mergeCell ref="AC62:AD62"/>
    <mergeCell ref="AE62:AF62"/>
    <mergeCell ref="D61:AN61"/>
    <mergeCell ref="AE40:AF40"/>
    <mergeCell ref="AG40:AH40"/>
    <mergeCell ref="AI40:AJ40"/>
    <mergeCell ref="AK40:AL40"/>
    <mergeCell ref="D38:AN38"/>
    <mergeCell ref="D39:AN39"/>
    <mergeCell ref="D63:F63"/>
    <mergeCell ref="G63:T63"/>
    <mergeCell ref="U63:V63"/>
    <mergeCell ref="W63:X63"/>
    <mergeCell ref="Y63:Z63"/>
    <mergeCell ref="AA63:AB63"/>
    <mergeCell ref="AC63:AD63"/>
    <mergeCell ref="AG62:AH62"/>
    <mergeCell ref="AI62:AJ62"/>
    <mergeCell ref="D65:F65"/>
    <mergeCell ref="G65:T65"/>
    <mergeCell ref="U65:V65"/>
    <mergeCell ref="W65:X65"/>
    <mergeCell ref="Y65:Z65"/>
    <mergeCell ref="AA65:AB65"/>
    <mergeCell ref="AC65:AD65"/>
    <mergeCell ref="AE64:AF64"/>
    <mergeCell ref="AG64:AH64"/>
    <mergeCell ref="D64:F64"/>
    <mergeCell ref="G64:T64"/>
    <mergeCell ref="U64:V64"/>
    <mergeCell ref="W64:X64"/>
    <mergeCell ref="Y64:Z64"/>
    <mergeCell ref="AA64:AB64"/>
    <mergeCell ref="AC64:AD64"/>
    <mergeCell ref="AE69:AF69"/>
    <mergeCell ref="AG69:AH69"/>
    <mergeCell ref="AI69:AJ69"/>
    <mergeCell ref="AK69:AL69"/>
    <mergeCell ref="AM69:AN69"/>
    <mergeCell ref="D69:F69"/>
    <mergeCell ref="G69:T69"/>
    <mergeCell ref="U69:V69"/>
    <mergeCell ref="W69:X69"/>
    <mergeCell ref="Y69:Z69"/>
    <mergeCell ref="AA69:AB69"/>
    <mergeCell ref="AC69:AD69"/>
    <mergeCell ref="AE70:AF70"/>
    <mergeCell ref="AG70:AH70"/>
    <mergeCell ref="AI70:AJ70"/>
    <mergeCell ref="AK70:AL70"/>
    <mergeCell ref="AM70:AN70"/>
    <mergeCell ref="D70:F70"/>
    <mergeCell ref="G70:T70"/>
    <mergeCell ref="U70:V70"/>
    <mergeCell ref="W70:X70"/>
    <mergeCell ref="Y70:Z70"/>
    <mergeCell ref="AA70:AB70"/>
    <mergeCell ref="AC70:AD70"/>
    <mergeCell ref="AE71:AF71"/>
    <mergeCell ref="AG71:AH71"/>
    <mergeCell ref="AI71:AJ71"/>
    <mergeCell ref="AK71:AL71"/>
    <mergeCell ref="AM71:AN71"/>
    <mergeCell ref="D71:F71"/>
    <mergeCell ref="G71:T71"/>
    <mergeCell ref="U71:V71"/>
    <mergeCell ref="W71:X71"/>
    <mergeCell ref="Y71:Z71"/>
    <mergeCell ref="AA71:AB71"/>
    <mergeCell ref="AC71:AD71"/>
    <mergeCell ref="AE72:AF72"/>
    <mergeCell ref="AG72:AH72"/>
    <mergeCell ref="AI72:AJ72"/>
    <mergeCell ref="AK72:AL72"/>
    <mergeCell ref="AM72:AN72"/>
    <mergeCell ref="D72:F72"/>
    <mergeCell ref="G72:T72"/>
    <mergeCell ref="U72:V72"/>
    <mergeCell ref="W72:X72"/>
    <mergeCell ref="Y72:Z72"/>
    <mergeCell ref="AA72:AB72"/>
    <mergeCell ref="AC72:AD72"/>
    <mergeCell ref="AM73:AN73"/>
    <mergeCell ref="AG73:AH73"/>
    <mergeCell ref="AI73:AJ73"/>
    <mergeCell ref="AK73:AL73"/>
    <mergeCell ref="D73:T73"/>
    <mergeCell ref="U73:V73"/>
    <mergeCell ref="W73:X73"/>
    <mergeCell ref="Y73:Z73"/>
    <mergeCell ref="AA73:AB73"/>
    <mergeCell ref="AC73:AD73"/>
    <mergeCell ref="AE73:AF73"/>
    <mergeCell ref="AE86:AF86"/>
    <mergeCell ref="AG86:AH86"/>
    <mergeCell ref="AI86:AJ86"/>
    <mergeCell ref="AK86:AL86"/>
    <mergeCell ref="AM86:AN86"/>
    <mergeCell ref="D86:F86"/>
    <mergeCell ref="G86:T86"/>
    <mergeCell ref="U86:V86"/>
    <mergeCell ref="W86:X86"/>
    <mergeCell ref="Y86:Z86"/>
    <mergeCell ref="AA86:AB86"/>
    <mergeCell ref="AC86:AD86"/>
    <mergeCell ref="AE87:AF87"/>
    <mergeCell ref="AG87:AH87"/>
    <mergeCell ref="AI87:AJ87"/>
    <mergeCell ref="AK87:AL87"/>
    <mergeCell ref="AM87:AN87"/>
    <mergeCell ref="D87:F87"/>
    <mergeCell ref="G87:T87"/>
    <mergeCell ref="U87:V87"/>
    <mergeCell ref="W87:X87"/>
    <mergeCell ref="Y87:Z87"/>
    <mergeCell ref="AA87:AB87"/>
    <mergeCell ref="AC87:AD87"/>
    <mergeCell ref="AE88:AF88"/>
    <mergeCell ref="AG88:AH88"/>
    <mergeCell ref="AI88:AJ88"/>
    <mergeCell ref="AK88:AL88"/>
    <mergeCell ref="AM88:AN88"/>
    <mergeCell ref="D88:F88"/>
    <mergeCell ref="G88:T88"/>
    <mergeCell ref="U88:V88"/>
    <mergeCell ref="W88:X88"/>
    <mergeCell ref="Y88:Z88"/>
    <mergeCell ref="AA88:AB88"/>
    <mergeCell ref="AC88:AD88"/>
    <mergeCell ref="AE92:AF92"/>
    <mergeCell ref="AG92:AH92"/>
    <mergeCell ref="AI92:AJ92"/>
    <mergeCell ref="AK92:AL92"/>
    <mergeCell ref="AM92:AN92"/>
    <mergeCell ref="D92:F92"/>
    <mergeCell ref="G92:T92"/>
    <mergeCell ref="U92:V92"/>
    <mergeCell ref="W92:X92"/>
    <mergeCell ref="Y92:Z92"/>
    <mergeCell ref="AA92:AB92"/>
    <mergeCell ref="AC92:AD92"/>
    <mergeCell ref="AG93:AH93"/>
    <mergeCell ref="AI93:AJ93"/>
    <mergeCell ref="AK93:AL93"/>
    <mergeCell ref="AM93:AN93"/>
    <mergeCell ref="D93:T93"/>
    <mergeCell ref="U93:V93"/>
    <mergeCell ref="W93:X93"/>
    <mergeCell ref="Y93:Z93"/>
    <mergeCell ref="AA93:AB93"/>
    <mergeCell ref="AC93:AD93"/>
    <mergeCell ref="AE93:AF93"/>
    <mergeCell ref="AG94:AH94"/>
    <mergeCell ref="AI94:AJ94"/>
    <mergeCell ref="AK94:AL94"/>
    <mergeCell ref="AM94:AN94"/>
    <mergeCell ref="D94:T94"/>
    <mergeCell ref="U94:V94"/>
    <mergeCell ref="W94:X94"/>
    <mergeCell ref="Y94:Z94"/>
    <mergeCell ref="AA94:AB94"/>
    <mergeCell ref="AC94:AD94"/>
    <mergeCell ref="AE94:AF94"/>
    <mergeCell ref="AE83:AF83"/>
    <mergeCell ref="AG83:AH83"/>
    <mergeCell ref="AI83:AJ83"/>
    <mergeCell ref="AK83:AL83"/>
    <mergeCell ref="AM83:AN83"/>
    <mergeCell ref="D83:F83"/>
    <mergeCell ref="G83:T83"/>
    <mergeCell ref="U83:V83"/>
    <mergeCell ref="W83:X83"/>
    <mergeCell ref="Y83:Z83"/>
    <mergeCell ref="AA83:AB83"/>
    <mergeCell ref="AC83:AD83"/>
    <mergeCell ref="AI84:AJ84"/>
    <mergeCell ref="AK84:AL84"/>
    <mergeCell ref="AM84:AN84"/>
    <mergeCell ref="D84:F84"/>
    <mergeCell ref="G84:T84"/>
    <mergeCell ref="U84:V84"/>
    <mergeCell ref="W84:X84"/>
    <mergeCell ref="Y84:Z84"/>
    <mergeCell ref="AA84:AB84"/>
    <mergeCell ref="AC84:AD84"/>
    <mergeCell ref="D74:AN74"/>
    <mergeCell ref="D75:AN75"/>
    <mergeCell ref="D76:F76"/>
    <mergeCell ref="G76:T76"/>
    <mergeCell ref="U76:V76"/>
    <mergeCell ref="W76:X76"/>
    <mergeCell ref="Y76:Z76"/>
    <mergeCell ref="AM76:AN76"/>
    <mergeCell ref="AA77:AB77"/>
    <mergeCell ref="AC77:AD77"/>
    <mergeCell ref="AE77:AF77"/>
    <mergeCell ref="AG77:AH77"/>
    <mergeCell ref="AI77:AJ77"/>
    <mergeCell ref="AK77:AL77"/>
    <mergeCell ref="AM77:AN77"/>
    <mergeCell ref="AA76:AB76"/>
    <mergeCell ref="AC76:AD76"/>
    <mergeCell ref="D77:F77"/>
    <mergeCell ref="G77:T77"/>
    <mergeCell ref="U77:V77"/>
    <mergeCell ref="W77:X77"/>
    <mergeCell ref="Y77:Z77"/>
    <mergeCell ref="D98:AN98"/>
    <mergeCell ref="D100:AN100"/>
    <mergeCell ref="AE76:AF76"/>
    <mergeCell ref="AG76:AH76"/>
    <mergeCell ref="AI76:AJ76"/>
    <mergeCell ref="AK76:AL76"/>
    <mergeCell ref="AE85:AF85"/>
    <mergeCell ref="AG85:AH85"/>
    <mergeCell ref="AI85:AJ85"/>
    <mergeCell ref="AK85:AL85"/>
    <mergeCell ref="AM85:AN85"/>
    <mergeCell ref="D85:F85"/>
    <mergeCell ref="G85:T85"/>
    <mergeCell ref="U85:V85"/>
    <mergeCell ref="W85:X85"/>
    <mergeCell ref="Y85:Z85"/>
    <mergeCell ref="AA85:AB85"/>
    <mergeCell ref="AC85:AD85"/>
    <mergeCell ref="AE84:AF84"/>
    <mergeCell ref="AG84:AH84"/>
    <mergeCell ref="AC79:AD79"/>
    <mergeCell ref="AE79:AF79"/>
    <mergeCell ref="AG79:AH79"/>
    <mergeCell ref="AI79:AJ79"/>
    <mergeCell ref="AE65:AF65"/>
    <mergeCell ref="AG65:AH65"/>
    <mergeCell ref="AI65:AJ65"/>
    <mergeCell ref="AK65:AL65"/>
    <mergeCell ref="AM65:AN65"/>
    <mergeCell ref="AI64:AJ64"/>
    <mergeCell ref="AK64:AL64"/>
    <mergeCell ref="AM64:AN64"/>
    <mergeCell ref="AE63:AF63"/>
    <mergeCell ref="AG63:AH63"/>
    <mergeCell ref="AI63:AJ63"/>
    <mergeCell ref="AK63:AL63"/>
    <mergeCell ref="AM63:AN63"/>
    <mergeCell ref="AE67:AF67"/>
    <mergeCell ref="AG67:AH67"/>
    <mergeCell ref="AI67:AJ67"/>
    <mergeCell ref="AK67:AL67"/>
    <mergeCell ref="AM67:AN67"/>
    <mergeCell ref="D67:F67"/>
    <mergeCell ref="G67:T67"/>
    <mergeCell ref="U67:V67"/>
    <mergeCell ref="W67:X67"/>
    <mergeCell ref="Y67:Z67"/>
    <mergeCell ref="AA67:AB67"/>
    <mergeCell ref="AG66:AH66"/>
    <mergeCell ref="AI66:AJ66"/>
    <mergeCell ref="AK66:AL66"/>
    <mergeCell ref="AM66:AN66"/>
    <mergeCell ref="D66:F66"/>
    <mergeCell ref="G66:T66"/>
    <mergeCell ref="U66:V66"/>
    <mergeCell ref="W66:X66"/>
    <mergeCell ref="Y66:Z66"/>
    <mergeCell ref="AA66:AB66"/>
    <mergeCell ref="AC66:AD66"/>
    <mergeCell ref="AK79:AL79"/>
    <mergeCell ref="AM79:AN79"/>
    <mergeCell ref="D79:F79"/>
    <mergeCell ref="G79:T79"/>
    <mergeCell ref="U79:V79"/>
    <mergeCell ref="W79:X79"/>
    <mergeCell ref="Y79:Z79"/>
    <mergeCell ref="AA79:AB79"/>
    <mergeCell ref="AC67:AD67"/>
    <mergeCell ref="AE68:AF68"/>
    <mergeCell ref="AG68:AH68"/>
    <mergeCell ref="AI68:AJ68"/>
    <mergeCell ref="AK68:AL68"/>
    <mergeCell ref="AM68:AN68"/>
    <mergeCell ref="D68:F68"/>
    <mergeCell ref="G68:T68"/>
    <mergeCell ref="U68:V68"/>
    <mergeCell ref="W68:X68"/>
    <mergeCell ref="Y68:Z68"/>
    <mergeCell ref="AA68:AB68"/>
    <mergeCell ref="AC68:AD68"/>
    <mergeCell ref="D78:AN78"/>
    <mergeCell ref="AE66:AF66"/>
    <mergeCell ref="AE80:AF80"/>
    <mergeCell ref="AG80:AH80"/>
    <mergeCell ref="AI80:AJ80"/>
    <mergeCell ref="AK80:AL80"/>
    <mergeCell ref="AM80:AN80"/>
    <mergeCell ref="D80:F80"/>
    <mergeCell ref="G80:T80"/>
    <mergeCell ref="U80:V80"/>
    <mergeCell ref="W80:X80"/>
    <mergeCell ref="Y80:Z80"/>
    <mergeCell ref="AA80:AB80"/>
    <mergeCell ref="AC80:AD80"/>
    <mergeCell ref="AE81:AF81"/>
    <mergeCell ref="AG81:AH81"/>
    <mergeCell ref="AI81:AJ81"/>
    <mergeCell ref="AK81:AL81"/>
    <mergeCell ref="AM81:AN81"/>
    <mergeCell ref="D81:F81"/>
    <mergeCell ref="G81:T81"/>
    <mergeCell ref="U81:V81"/>
    <mergeCell ref="W81:X81"/>
    <mergeCell ref="Y81:Z81"/>
    <mergeCell ref="AA81:AB81"/>
    <mergeCell ref="AC81:AD81"/>
    <mergeCell ref="AE82:AF82"/>
    <mergeCell ref="AG82:AH82"/>
    <mergeCell ref="AI82:AJ82"/>
    <mergeCell ref="AK82:AL82"/>
    <mergeCell ref="AM82:AN82"/>
    <mergeCell ref="D82:F82"/>
    <mergeCell ref="G82:T82"/>
    <mergeCell ref="U82:V82"/>
    <mergeCell ref="W82:X82"/>
    <mergeCell ref="Y82:Z82"/>
    <mergeCell ref="AA82:AB82"/>
    <mergeCell ref="AC82:AD82"/>
    <mergeCell ref="AI89:AJ89"/>
    <mergeCell ref="AK89:AL89"/>
    <mergeCell ref="AM89:AN89"/>
    <mergeCell ref="D90:F90"/>
    <mergeCell ref="G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D89:F89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AI91:AJ91"/>
    <mergeCell ref="AK91:AL91"/>
    <mergeCell ref="AM91:AN91"/>
    <mergeCell ref="D91:F91"/>
    <mergeCell ref="G91:T91"/>
    <mergeCell ref="U91:V91"/>
    <mergeCell ref="W91:X91"/>
    <mergeCell ref="Y91:Z91"/>
    <mergeCell ref="AA91:AB91"/>
    <mergeCell ref="AC91:AD91"/>
    <mergeCell ref="AE91:AF91"/>
    <mergeCell ref="AG91:AH91"/>
  </mergeCells>
  <pageMargins left="0.31496062992125984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CUR-Bach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Sushko</cp:lastModifiedBy>
  <dcterms:created xsi:type="dcterms:W3CDTF">2017-06-22T13:15:10Z</dcterms:created>
  <dcterms:modified xsi:type="dcterms:W3CDTF">2021-07-12T15:15:43Z</dcterms:modified>
</cp:coreProperties>
</file>